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E:\SUBGERENCIA DE RRHH - 2023\CAS 2024\CAS N°007-2024\"/>
    </mc:Choice>
  </mc:AlternateContent>
  <xr:revisionPtr revIDLastSave="0" documentId="13_ncr:1_{23E9849B-A190-41FA-8B41-852DE6481F8C}" xr6:coauthVersionLast="47" xr6:coauthVersionMax="47" xr10:uidLastSave="{00000000-0000-0000-0000-000000000000}"/>
  <bookViews>
    <workbookView xWindow="-120" yWindow="-120" windowWidth="29040" windowHeight="15720" xr2:uid="{00000000-000D-0000-FFFF-FFFF00000000}"/>
  </bookViews>
  <sheets>
    <sheet name="HOJA DE INSCRIPCIÓN" sheetId="2" r:id="rId1"/>
    <sheet name="Listas" sheetId="3" state="hidden" r:id="rId2"/>
    <sheet name="Hoja1" sheetId="4" state="hidden" r:id="rId3"/>
  </sheets>
  <externalReferences>
    <externalReference r:id="rId4"/>
  </externalReferences>
  <definedNames>
    <definedName name="_xlnm.Print_Area" localSheetId="0">'HOJA DE INSCRIPCIÓN'!$A$1:$BL$351</definedName>
    <definedName name="CAS">Listas!$E$2:$E$33</definedName>
    <definedName name="Cuarenta">Listas!#REF!</definedName>
    <definedName name="Cuarentaycinco">Listas!#REF!</definedName>
    <definedName name="Cuarentaycuatro">Listas!#REF!</definedName>
    <definedName name="Cuarentaydos">Listas!#REF!</definedName>
    <definedName name="Cuarentayseis">Listas!#REF!</definedName>
    <definedName name="Cuarentaytres">Listas!#REF!</definedName>
    <definedName name="Cuarentayuno">Listas!#REF!</definedName>
    <definedName name="Departamento">[1]Hoja1!$C$2:$C$25</definedName>
    <definedName name="ReqGen">[1]Hoja1!$D$2:$D$3</definedName>
    <definedName name="_xlnm.Print_Titles" localSheetId="0">'HOJA DE INSCRIPCIÓN'!$3:$5</definedName>
    <definedName name="Treintaycinco">Listas!#REF!</definedName>
    <definedName name="Treintaycuatro">Listas!#REF!</definedName>
    <definedName name="Treintaydos">Listas!#REF!</definedName>
    <definedName name="Treintaynueve">Listas!#REF!</definedName>
    <definedName name="Treintayocho">Listas!#REF!</definedName>
    <definedName name="Treintayseis">Listas!#REF!</definedName>
    <definedName name="Treintaysiete">Listas!#REF!</definedName>
    <definedName name="Treintaytres">Listas!#REF!</definedName>
    <definedName name="Treintayuno">Listas!#REF!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2" i="2" l="1"/>
  <c r="BE285" i="2" l="1"/>
  <c r="BB285" i="2"/>
  <c r="AY285" i="2"/>
  <c r="BE280" i="2"/>
  <c r="BB280" i="2"/>
  <c r="AY280" i="2"/>
  <c r="BE275" i="2"/>
  <c r="BB275" i="2"/>
  <c r="AY275" i="2"/>
  <c r="BE270" i="2"/>
  <c r="BB270" i="2"/>
  <c r="AY270" i="2"/>
  <c r="BE265" i="2"/>
  <c r="BB265" i="2"/>
  <c r="AY265" i="2"/>
  <c r="BE260" i="2"/>
  <c r="BB260" i="2"/>
  <c r="AY260" i="2"/>
  <c r="BE255" i="2"/>
  <c r="BB255" i="2"/>
  <c r="AY255" i="2"/>
  <c r="BE251" i="2"/>
  <c r="BB251" i="2"/>
  <c r="AY251" i="2"/>
  <c r="BE246" i="2"/>
  <c r="BB246" i="2"/>
  <c r="AY246" i="2"/>
  <c r="BE241" i="2"/>
  <c r="BB241" i="2"/>
  <c r="AY241" i="2"/>
  <c r="BE236" i="2"/>
  <c r="BB236" i="2"/>
  <c r="AY236" i="2"/>
  <c r="BE231" i="2"/>
  <c r="BB231" i="2"/>
  <c r="AY231" i="2"/>
  <c r="BE226" i="2"/>
  <c r="BB226" i="2"/>
  <c r="AY226" i="2"/>
  <c r="BE221" i="2"/>
  <c r="BB221" i="2"/>
  <c r="AY221" i="2"/>
  <c r="BE216" i="2"/>
  <c r="BB216" i="2"/>
  <c r="AY216" i="2"/>
  <c r="BE211" i="2"/>
  <c r="BB211" i="2"/>
  <c r="AY211" i="2"/>
  <c r="BE206" i="2"/>
  <c r="BB206" i="2"/>
  <c r="AY206" i="2"/>
  <c r="BE201" i="2"/>
  <c r="BB201" i="2"/>
  <c r="AY201" i="2"/>
  <c r="BE196" i="2"/>
  <c r="BB196" i="2"/>
  <c r="AY196" i="2"/>
  <c r="BE191" i="2"/>
  <c r="BB191" i="2"/>
  <c r="AY191" i="2"/>
  <c r="BE33" i="2"/>
  <c r="BB33" i="2"/>
  <c r="AY33" i="2"/>
  <c r="BE38" i="2"/>
  <c r="BB38" i="2"/>
  <c r="AY38" i="2"/>
  <c r="BE43" i="2"/>
  <c r="BB43" i="2"/>
  <c r="AY43" i="2"/>
  <c r="BE48" i="2"/>
  <c r="BB48" i="2"/>
  <c r="AY48" i="2"/>
  <c r="BE53" i="2"/>
  <c r="BB53" i="2"/>
  <c r="AY53" i="2"/>
  <c r="BE58" i="2"/>
  <c r="BB58" i="2"/>
  <c r="AY58" i="2"/>
  <c r="BE63" i="2"/>
  <c r="BB63" i="2"/>
  <c r="AY63" i="2"/>
  <c r="BE68" i="2"/>
  <c r="BB68" i="2"/>
  <c r="AY68" i="2"/>
  <c r="BE73" i="2"/>
  <c r="BB73" i="2"/>
  <c r="AY73" i="2"/>
  <c r="BE78" i="2"/>
  <c r="BB78" i="2"/>
  <c r="AY78" i="2"/>
  <c r="BE83" i="2"/>
  <c r="BB83" i="2"/>
  <c r="AY83" i="2"/>
  <c r="BE88" i="2"/>
  <c r="BB88" i="2"/>
  <c r="AY88" i="2"/>
  <c r="BE93" i="2"/>
  <c r="BB93" i="2"/>
  <c r="AY93" i="2"/>
  <c r="BE98" i="2"/>
  <c r="BB98" i="2"/>
  <c r="AY98" i="2"/>
  <c r="BE103" i="2"/>
  <c r="BB103" i="2"/>
  <c r="AY103" i="2"/>
  <c r="BE108" i="2"/>
  <c r="BB108" i="2"/>
  <c r="AY108" i="2"/>
  <c r="BE113" i="2"/>
  <c r="BB113" i="2"/>
  <c r="AY113" i="2"/>
  <c r="BE118" i="2"/>
  <c r="BB118" i="2"/>
  <c r="AY118" i="2"/>
  <c r="BE123" i="2"/>
  <c r="BB123" i="2"/>
  <c r="AY123" i="2"/>
  <c r="BE128" i="2"/>
  <c r="BB128" i="2"/>
  <c r="AY128" i="2"/>
  <c r="BE133" i="2"/>
  <c r="BB133" i="2"/>
  <c r="AY133" i="2"/>
  <c r="BE138" i="2"/>
  <c r="BB138" i="2"/>
  <c r="AY138" i="2"/>
  <c r="BE143" i="2"/>
  <c r="BB143" i="2"/>
  <c r="AY143" i="2"/>
  <c r="BE148" i="2"/>
  <c r="BB148" i="2"/>
  <c r="AY148" i="2"/>
  <c r="BE153" i="2"/>
  <c r="BB153" i="2"/>
  <c r="AY153" i="2"/>
  <c r="BE158" i="2"/>
  <c r="BB158" i="2"/>
  <c r="AY158" i="2"/>
  <c r="BE163" i="2"/>
  <c r="BB163" i="2"/>
  <c r="AY163" i="2"/>
  <c r="BE168" i="2"/>
  <c r="BB168" i="2"/>
  <c r="AY168" i="2"/>
  <c r="BE178" i="2"/>
  <c r="BB178" i="2"/>
  <c r="AY178" i="2"/>
  <c r="A93" i="4" l="1"/>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BE173" i="2" l="1"/>
  <c r="BB173" i="2"/>
  <c r="AY173" i="2"/>
  <c r="AY293" i="2" l="1"/>
  <c r="BE293" i="2"/>
  <c r="BE294" i="2" s="1"/>
  <c r="AY287" i="2"/>
  <c r="BE287" i="2"/>
  <c r="BE288" i="2" s="1"/>
  <c r="BE292" i="2" s="1"/>
  <c r="BE180" i="2"/>
  <c r="AY180" i="2"/>
  <c r="BB293" i="2" l="1"/>
  <c r="BB287" i="2"/>
  <c r="BB288" i="2" s="1"/>
  <c r="BE181" i="2"/>
  <c r="BE185" i="2" s="1"/>
  <c r="BB292" i="2" l="1"/>
  <c r="AY292" i="2"/>
  <c r="BB294" i="2"/>
  <c r="AY294" i="2"/>
  <c r="BB180" i="2"/>
  <c r="BB181" i="2" s="1"/>
  <c r="AY185" i="2" s="1"/>
  <c r="BB185" i="2" l="1"/>
</calcChain>
</file>

<file path=xl/sharedStrings.xml><?xml version="1.0" encoding="utf-8"?>
<sst xmlns="http://schemas.openxmlformats.org/spreadsheetml/2006/main" count="1227" uniqueCount="376">
  <si>
    <t>I. DATOS PERSONALES</t>
  </si>
  <si>
    <t>Apellidos y Nombres</t>
  </si>
  <si>
    <t>DNI</t>
  </si>
  <si>
    <t>RUC</t>
  </si>
  <si>
    <t>Fecha de nacimiento</t>
  </si>
  <si>
    <t>Dirección actual</t>
  </si>
  <si>
    <t>Departamento</t>
  </si>
  <si>
    <t>Provincia</t>
  </si>
  <si>
    <t>Distrito</t>
  </si>
  <si>
    <t>II. EVALUACIÓN DE REQUISITOS MÍNIMOS</t>
  </si>
  <si>
    <t>Especialidad</t>
  </si>
  <si>
    <t>Colegiatura</t>
  </si>
  <si>
    <t>Colegio Profesional</t>
  </si>
  <si>
    <t>N° Colegiatura</t>
  </si>
  <si>
    <t>Habilitación</t>
  </si>
  <si>
    <t>Sí</t>
  </si>
  <si>
    <t>No</t>
  </si>
  <si>
    <t>F. Inicio
(dd/mm/aaaa)</t>
  </si>
  <si>
    <t>F. Fin
(dd/mm/aaaa)</t>
  </si>
  <si>
    <t>Nombre de la Entidad o Empresa</t>
  </si>
  <si>
    <t>Cargo</t>
  </si>
  <si>
    <t>Tiempo total</t>
  </si>
  <si>
    <t>Años</t>
  </si>
  <si>
    <t>Meses</t>
  </si>
  <si>
    <t>Días</t>
  </si>
  <si>
    <t>Descripción detallada del trabajo realizado:</t>
  </si>
  <si>
    <t>Conocimiento</t>
  </si>
  <si>
    <t>III. REFERENCIAS LABORALES</t>
  </si>
  <si>
    <t>Nombre de la Entidad o Empresa donde prestó servicios</t>
  </si>
  <si>
    <t>Apellidos y Nombres del Superior Inmediato</t>
  </si>
  <si>
    <t>Cargo del Superior Inmediato</t>
  </si>
  <si>
    <t>IV. BONIFICACIONES</t>
  </si>
  <si>
    <t>PERSONAL LICENCIADO DE LAS FUERZAS ARMADAS</t>
  </si>
  <si>
    <t>V. REQUISITOS GENERALES</t>
  </si>
  <si>
    <t>Tiene capacidad de contratación, de acuerdo a ley.</t>
  </si>
  <si>
    <t>Registra antecedentes policiales.</t>
  </si>
  <si>
    <t>Registra antecedentes penales.</t>
  </si>
  <si>
    <t>Registra antecedentes judiciales.</t>
  </si>
  <si>
    <t>Fecha :</t>
  </si>
  <si>
    <t>FIRMA DEL POSTULANTE</t>
  </si>
  <si>
    <t>Apellidos y Nombres:</t>
  </si>
  <si>
    <t>DNI:</t>
  </si>
  <si>
    <t>Ingeniería Civil</t>
  </si>
  <si>
    <t>Ingeniería Sanitaria</t>
  </si>
  <si>
    <t>Carreras Profesionales</t>
  </si>
  <si>
    <t>N°</t>
  </si>
  <si>
    <t>Grado académico</t>
  </si>
  <si>
    <t>Titulado</t>
  </si>
  <si>
    <t>Bachiller</t>
  </si>
  <si>
    <t>Egresado</t>
  </si>
  <si>
    <t>En curso</t>
  </si>
  <si>
    <t xml:space="preserve">Descripción detallada del trabajo realizado: </t>
  </si>
  <si>
    <t>N° FOLIO*</t>
  </si>
  <si>
    <t>DOC</t>
  </si>
  <si>
    <t>C.EXTR.</t>
  </si>
  <si>
    <t>Administración</t>
  </si>
  <si>
    <t>Contabilidad</t>
  </si>
  <si>
    <t>Derecho</t>
  </si>
  <si>
    <t>Economía</t>
  </si>
  <si>
    <t>Ingeniería Agrícola</t>
  </si>
  <si>
    <t>Ingeniería Ambiental</t>
  </si>
  <si>
    <t>Ingeniería de Sistemas</t>
  </si>
  <si>
    <t>Ingeniería Económica</t>
  </si>
  <si>
    <t>Ingeniería Electromecánica</t>
  </si>
  <si>
    <t>Ingeniería en Mecánica de Fluídos</t>
  </si>
  <si>
    <t>Ingeniería Mecánica Eléctrica</t>
  </si>
  <si>
    <t>Correo electrónico 1</t>
  </si>
  <si>
    <t>Correo electrónico 2</t>
  </si>
  <si>
    <t>Celular</t>
  </si>
  <si>
    <t>Declaro ser Licenciado de las Fuerzas Armadas y contar con la Certificación y/o documentación correspondiente.</t>
  </si>
  <si>
    <t>Cuarenta</t>
  </si>
  <si>
    <t>Treintayuno</t>
  </si>
  <si>
    <t>Treintaydos</t>
  </si>
  <si>
    <t>Treintaytres</t>
  </si>
  <si>
    <t>Treintaycuatro</t>
  </si>
  <si>
    <t>Treintaycinco</t>
  </si>
  <si>
    <t>Treintayseis</t>
  </si>
  <si>
    <t>Treintaysiete</t>
  </si>
  <si>
    <t>Treintaynueve</t>
  </si>
  <si>
    <t>Cuarentayuno</t>
  </si>
  <si>
    <t>Cuarentaydos</t>
  </si>
  <si>
    <t>Cuarentaytres</t>
  </si>
  <si>
    <t>Cuarentaycuatro</t>
  </si>
  <si>
    <t>Cuarentaycinco</t>
  </si>
  <si>
    <t>Cuarentayseis</t>
  </si>
  <si>
    <t>*Deberá consignar el número de folio conforme al currículum vitae documentado</t>
  </si>
  <si>
    <t>Treintayocho</t>
  </si>
  <si>
    <t>INDIRECTO(BUSCARV($BE$6,Listas!$E$2:$F$33,2,FALSO))</t>
  </si>
  <si>
    <t>IMPORTANTE</t>
  </si>
  <si>
    <t xml:space="preserve">IMPORTANTE: </t>
  </si>
  <si>
    <t xml:space="preserve">Los datos consignados en esta ficha deberán ser acreditados </t>
  </si>
  <si>
    <t>Sector</t>
  </si>
  <si>
    <t>Público</t>
  </si>
  <si>
    <t>Privado</t>
  </si>
  <si>
    <t>NIVEL</t>
  </si>
  <si>
    <t>Procesador de textos</t>
  </si>
  <si>
    <t>Hoja de cálculo</t>
  </si>
  <si>
    <t>Programa de Presentaciones</t>
  </si>
  <si>
    <t>TIEMPO TOTAL DE EXPERIENCIA ESPECÍFICA</t>
  </si>
  <si>
    <t>Celular/ Teléfono 
(indicar anexo, de corresponder)</t>
  </si>
  <si>
    <t>TIEMPO TOTAL DE EXPERIENCIA GENERAL</t>
  </si>
  <si>
    <t>Las celdas vacías de la columna Folio(s) deben completarse según el número de folio conforme al currículum vitae documentado.</t>
  </si>
  <si>
    <t xml:space="preserve">Descripción detallada del trabajo realizado:  </t>
  </si>
  <si>
    <t>CAS N° 497-2019-CG - ANALISTA ADMINISTRATIVO</t>
  </si>
  <si>
    <t>CAS N° 498-2019-CG - SUPERVISOR DE CONTROL CONCURRENTE -INGENIERO AGRÍCOLA</t>
  </si>
  <si>
    <t>CAS N° 499-2019-CG - SUPERVISOR DE CONTROL CONCURRENTE- INGENIERO CIVIL</t>
  </si>
  <si>
    <t>CAS N° 500-2019-CG - JEFE DE EQUIPO DE CONTROL CONCURRENTE - INGENIERO AGRÍCOLA</t>
  </si>
  <si>
    <t>CAS N° 501-2019-CG - JEFE DE EQUIPO DE CONTROL CONCURRENTE- INGENIERO CIVIL</t>
  </si>
  <si>
    <t>CAS N° 502-2019-CG- INTEGRANTE DE CONTROL CONCURRENTE - INGENIERO CIVIL</t>
  </si>
  <si>
    <t>CAS N° 503-2019-CG - INTEGRANTE DE CONTROL CONCURRENTE - INGENIERO MECÁNICO ELECTRICISTA</t>
  </si>
  <si>
    <t>CAS N° 504-2019-CG - INTEGRANTE DE CONTROL CONCURRENTE - INGENIERO SANITARIO I</t>
  </si>
  <si>
    <t>CAS N° 505-2019-CG - INTEGRANTE DE CONTROL CONCURRENTE - INGENIERO SANITARIO II</t>
  </si>
  <si>
    <t>CAS N° 506-2019-CG - INTEGRANTE DE CONTROL CONCURRENTE - ARQUITECTO</t>
  </si>
  <si>
    <t>CAS N° 507-2019-CG - INTEGRANTE DE CONTROL CONCURRENTE - CONTADOR I</t>
  </si>
  <si>
    <t>CAS N° 508-2019-CG - INTEGRANTE DE CONTROL CONCURRENTE-CONTADOR II</t>
  </si>
  <si>
    <t>CAS N° 509-2019-CG - INTEGRANTE  DE CONTROL CONCURRENTE-ABOGADO I</t>
  </si>
  <si>
    <t>CAS N° 510-2019-CG - INTEGRANTE DE CONTROL CONCURRENTE - ABOGADO II</t>
  </si>
  <si>
    <t>CAS N° 511-2019-CG - INTEGRANTE DE CONTROL CONCURRENTE-ECONOMISTA</t>
  </si>
  <si>
    <t>CAS N° 512-2019-CG - ESPECIALISTA EN CONTRATACIONES-ADMINISTRADOR</t>
  </si>
  <si>
    <t>CAS N° 513-2019-CG - EVALUADOR TÉCNICO DEL EQUIPO DE CONTROL PREVIO - ECONOMÍA O INGENIERÍA ECONÓMICA I</t>
  </si>
  <si>
    <t>CAS N° 514-2019-CG - EVALUADOR TÉCNICO DEL EQUIPO DE CONTROL PREVIO - ECONOMÍA O INGENIERÍA ECONÓMICA II</t>
  </si>
  <si>
    <t>CAS N° 515-2019-CG - EVALUADOR TÉCNICO DEL EQUIPO DE CONTROL PREVIO - CONTABILIDAD</t>
  </si>
  <si>
    <t>CAS N° 516-2019-CG - EVALUADOR LEGAL DEL EQUIPO DE CONTROL PREVIO - DERECHO</t>
  </si>
  <si>
    <t>CAS N° 517-2019-CG - EVALUADOR TÉCNICO DEL EQUIPO DE CONTROL PREVIO - INGENIERIA CIVIL</t>
  </si>
  <si>
    <t>CAS N° 518-2019-CG - SUPERVISOR DEL EQUIPO DE CONTROL CONCURRENTE - ECONOMÍA O INGENIERÍA ECONÓMICA</t>
  </si>
  <si>
    <t>CAS N° 519-2019-CG - JEFE DE EQUIPO  DEL EQUIPO  DE CONTROL CONCURRENTE - ECONOMÍA O INGENIERÍA ECONÓMICA</t>
  </si>
  <si>
    <t>CAS N° 520-2019-CG - INTEGRANTE DEL EQUIPO  DE CONTROL CONCURRENTE - ECONOMÍA O INGENIERÍA ECONÓMICA</t>
  </si>
  <si>
    <t>CAS N° 521-2019-CG - INTEGRANTES DEL EQUIPO  DE CONTROL CONCURRENTE - DERECHO</t>
  </si>
  <si>
    <t>CAS N° 522-2019-CG - INTEGRANTE DEL EQUIPO  DE CONTROL CONCURRENTE - INGENIERO AGRÍCOLA</t>
  </si>
  <si>
    <t>CAS N° 523-2019-CG - INTEGRANTES DEL EQUIPO DE CONTROL POSTERIOR - ECONOMÍA O INGENIERÍA ECONÓMICA</t>
  </si>
  <si>
    <t>CAS N° 524-2019-CG - INTEGRANTE DEL EQUIPO DE CONTROL POSTERIOR - CONTABILIDAD</t>
  </si>
  <si>
    <t>CAS N° 525-2019-CG - INTEGRANTES DEL EQUIPO DE CONTROL POSTERIOR - INGENIERÍA CIVIL O INGENIERÍA INFORMÁTICA</t>
  </si>
  <si>
    <t>CAS N° 526-2019-CG - INTEGRANTE DEL EQUIPO DE CONTROL POSTERIOR - INGENIERÍA AGRÍCOLA</t>
  </si>
  <si>
    <t>CAS N° 527-2019-CG - INTEGRANTE DEL EQUIPO DE CONTROL POSTERIOR - INGENIERÍA SANITARIA</t>
  </si>
  <si>
    <t>CAS N° 528-2019-CG - ABOGADO DEL EQUIPO DE CONTROL POSTERIOR - DERECHO</t>
  </si>
  <si>
    <t>CAS N° 529-2019-CG - COORDINADOR DE ACTIVIDADES  ADMINISTRATIVAS - ADMINISTRACIÓN O AFINES</t>
  </si>
  <si>
    <t>Seleccione…</t>
  </si>
  <si>
    <t>N° CAS-PUESTO</t>
  </si>
  <si>
    <t xml:space="preserve"> </t>
  </si>
  <si>
    <t>Despacho del Contralor</t>
  </si>
  <si>
    <t>LIMA</t>
  </si>
  <si>
    <t>531</t>
  </si>
  <si>
    <t>Especialista Legal</t>
  </si>
  <si>
    <t>532</t>
  </si>
  <si>
    <t>Auxiliar Administrativo</t>
  </si>
  <si>
    <t>533</t>
  </si>
  <si>
    <t>Oficina de Enlace con OLACEFS</t>
  </si>
  <si>
    <t>Especialista de Comunicaciones</t>
  </si>
  <si>
    <t>534</t>
  </si>
  <si>
    <t>Gerencia de Administración</t>
  </si>
  <si>
    <t>Analista de Finanzas</t>
  </si>
  <si>
    <t>535</t>
  </si>
  <si>
    <t>Analista de Planeamiento</t>
  </si>
  <si>
    <t>536</t>
  </si>
  <si>
    <t>Analista Legal</t>
  </si>
  <si>
    <t>537</t>
  </si>
  <si>
    <t>Secretaria</t>
  </si>
  <si>
    <t>538</t>
  </si>
  <si>
    <t>Subgerencia de Abastecimiento</t>
  </si>
  <si>
    <t>Especialista en Ejecución Contractual en Contratación Pública</t>
  </si>
  <si>
    <t>539</t>
  </si>
  <si>
    <t>Coordinador de Mantenimiento</t>
  </si>
  <si>
    <t>540</t>
  </si>
  <si>
    <t>Especialista en Contrataciones</t>
  </si>
  <si>
    <t>541</t>
  </si>
  <si>
    <t>Coordinador de Ingeniería</t>
  </si>
  <si>
    <t>542</t>
  </si>
  <si>
    <t>Especialista en Ingeniería</t>
  </si>
  <si>
    <t>545</t>
  </si>
  <si>
    <t>Subgerencia de Gestión Documentaria</t>
  </si>
  <si>
    <t>Supervisor de Línea de Producción de Microformas Digitales</t>
  </si>
  <si>
    <t>546</t>
  </si>
  <si>
    <t>Gerencia de Capital Humano</t>
  </si>
  <si>
    <t>Especialista en Comunicación Social</t>
  </si>
  <si>
    <t>547</t>
  </si>
  <si>
    <t>Subgerencia de Bienestar y Relaciones Laborales</t>
  </si>
  <si>
    <t>Analista de Bienestar Social</t>
  </si>
  <si>
    <t>SAN MARTIN</t>
  </si>
  <si>
    <t>548</t>
  </si>
  <si>
    <t>ANCASH</t>
  </si>
  <si>
    <t>549</t>
  </si>
  <si>
    <t>CAJAMARCA</t>
  </si>
  <si>
    <t>550</t>
  </si>
  <si>
    <t>HUANUCO</t>
  </si>
  <si>
    <t>551</t>
  </si>
  <si>
    <t>ICA</t>
  </si>
  <si>
    <t>552</t>
  </si>
  <si>
    <t>LA LIBERTAD</t>
  </si>
  <si>
    <t>553</t>
  </si>
  <si>
    <t>PIURA</t>
  </si>
  <si>
    <t>554</t>
  </si>
  <si>
    <t>PUNO</t>
  </si>
  <si>
    <t>555</t>
  </si>
  <si>
    <t>CUSCO</t>
  </si>
  <si>
    <t>556</t>
  </si>
  <si>
    <t>LORETO</t>
  </si>
  <si>
    <t>557</t>
  </si>
  <si>
    <t>Analista de Comunicaciones</t>
  </si>
  <si>
    <t>558</t>
  </si>
  <si>
    <t>Subgerencia de Personal y Compensaciones</t>
  </si>
  <si>
    <t>560</t>
  </si>
  <si>
    <t>Especialista en Organización y Selección</t>
  </si>
  <si>
    <t>561</t>
  </si>
  <si>
    <t>Especialista de Reclutamiento y Selección</t>
  </si>
  <si>
    <t>562</t>
  </si>
  <si>
    <t>Analista de Compensaciones</t>
  </si>
  <si>
    <t>563</t>
  </si>
  <si>
    <t>564</t>
  </si>
  <si>
    <t>Analista de Administración de Información de Personal</t>
  </si>
  <si>
    <t>565</t>
  </si>
  <si>
    <t>Analista de Control de Asistencia</t>
  </si>
  <si>
    <t>566</t>
  </si>
  <si>
    <t>Subgerencia de Políticas y Desarrollo Humano</t>
  </si>
  <si>
    <t>Especialista en Planificación y Organización del Trabajo</t>
  </si>
  <si>
    <t>567</t>
  </si>
  <si>
    <t>568</t>
  </si>
  <si>
    <t>Especialista en Gestión del Rendimiento</t>
  </si>
  <si>
    <t>569</t>
  </si>
  <si>
    <t>Especialista en Gestión de la Capacitación</t>
  </si>
  <si>
    <t>570</t>
  </si>
  <si>
    <t>Gerencia de Comunicación Corporativa</t>
  </si>
  <si>
    <t>Especialista en Gestión Administrativa</t>
  </si>
  <si>
    <t>571</t>
  </si>
  <si>
    <t>Subgerencia de Comunicación Ciudadana y Acceso a la Información Pública</t>
  </si>
  <si>
    <t>Analista de Transparencia y Servicios de Control</t>
  </si>
  <si>
    <t>572</t>
  </si>
  <si>
    <t>Subgerencia de Imagen y Relaciones Corporativas</t>
  </si>
  <si>
    <t>Especialista en Planificación Estratégica y Comunicacional</t>
  </si>
  <si>
    <t>573</t>
  </si>
  <si>
    <t>Asistente en Imagen y Eventos Corporativos</t>
  </si>
  <si>
    <t>574</t>
  </si>
  <si>
    <t>Auxiliar en Atención al Ciudadano</t>
  </si>
  <si>
    <t>575</t>
  </si>
  <si>
    <t>576</t>
  </si>
  <si>
    <t>Subgerencia de Prensa y Medios Digitales</t>
  </si>
  <si>
    <t>Apoyo de prensa</t>
  </si>
  <si>
    <t>577</t>
  </si>
  <si>
    <t>Especialista de Prensa Regional</t>
  </si>
  <si>
    <t>578</t>
  </si>
  <si>
    <t>Especialista de Prensa</t>
  </si>
  <si>
    <t>579</t>
  </si>
  <si>
    <t>Asistente Audiovisual</t>
  </si>
  <si>
    <t>580</t>
  </si>
  <si>
    <t>Técnico Audiovisual</t>
  </si>
  <si>
    <t>581</t>
  </si>
  <si>
    <t>Subgerencia de Gestión de Proyectos</t>
  </si>
  <si>
    <t>Supervisor de Ejecución de Proyectos</t>
  </si>
  <si>
    <t>582</t>
  </si>
  <si>
    <t>583</t>
  </si>
  <si>
    <t>Coordinador de Presupuesto</t>
  </si>
  <si>
    <t>584</t>
  </si>
  <si>
    <t>Administrador</t>
  </si>
  <si>
    <t>585</t>
  </si>
  <si>
    <t>Asesor Legal</t>
  </si>
  <si>
    <t>586</t>
  </si>
  <si>
    <t>Supervisor de Contrataciones</t>
  </si>
  <si>
    <t>587</t>
  </si>
  <si>
    <t>Especialista de Seguimiento Contractual</t>
  </si>
  <si>
    <t>588</t>
  </si>
  <si>
    <t>Apoyo de Almacén y Control Patrimonial</t>
  </si>
  <si>
    <t>589</t>
  </si>
  <si>
    <t>Contador</t>
  </si>
  <si>
    <t>590</t>
  </si>
  <si>
    <t>Especialista en Contabilidad</t>
  </si>
  <si>
    <t>591</t>
  </si>
  <si>
    <t>Tesorero</t>
  </si>
  <si>
    <t>592</t>
  </si>
  <si>
    <t>Supervisor de Monitoreo y Evaluación</t>
  </si>
  <si>
    <t>593</t>
  </si>
  <si>
    <t>Subgerencia de Modernización</t>
  </si>
  <si>
    <t>Especialista de Simplificación Administrativa</t>
  </si>
  <si>
    <t>594</t>
  </si>
  <si>
    <t>Especialista de Gestión de Procesos y Calidad</t>
  </si>
  <si>
    <t>595</t>
  </si>
  <si>
    <t>Subgerencia de Planeamiento y Programación de Inversiones</t>
  </si>
  <si>
    <t>596</t>
  </si>
  <si>
    <t>Subgerencia de Presupuesto</t>
  </si>
  <si>
    <t>Analista de Presupuesto</t>
  </si>
  <si>
    <t>597</t>
  </si>
  <si>
    <t xml:space="preserve">Especialista de Presupuesto </t>
  </si>
  <si>
    <t>598</t>
  </si>
  <si>
    <t>599</t>
  </si>
  <si>
    <t>Subgerencia de Cooperación y Relaciones Internacionales</t>
  </si>
  <si>
    <t>Especialista en Relaciones Internacionales</t>
  </si>
  <si>
    <t>600</t>
  </si>
  <si>
    <t>Subgerencia de Coordinación Interinstitucional Nacional</t>
  </si>
  <si>
    <t>Asistente de Coordinación Interinstitucional Nacional</t>
  </si>
  <si>
    <t>601</t>
  </si>
  <si>
    <t>Especialista en Gestión Institucional</t>
  </si>
  <si>
    <t>602</t>
  </si>
  <si>
    <t>Especialista en Cooperación</t>
  </si>
  <si>
    <t>603</t>
  </si>
  <si>
    <t>Subgerencia de Coordinación Parlamentaria</t>
  </si>
  <si>
    <t>Apoyo Administrativo</t>
  </si>
  <si>
    <t>604</t>
  </si>
  <si>
    <t>Especialista en Atención de Expedientes Parlamentarios</t>
  </si>
  <si>
    <t>605</t>
  </si>
  <si>
    <t>Especialista en Relacionamiento Parlamentario</t>
  </si>
  <si>
    <t>606</t>
  </si>
  <si>
    <t>Especialista en Atención, Coordinación y Absolución de Consultas relacionadas a Pedidos Parlamentarios</t>
  </si>
  <si>
    <t>608</t>
  </si>
  <si>
    <t>Subgerencia de Gobierno Digital</t>
  </si>
  <si>
    <t>Especialista en Soporte Técnico, Mesa de Ayuda y Call Center</t>
  </si>
  <si>
    <t>609</t>
  </si>
  <si>
    <t>Subgerencia de Operaciones y Plataforma Tecnológica</t>
  </si>
  <si>
    <t>Especialista en Redes, Comunicaciones y Telefonía IP</t>
  </si>
  <si>
    <t>Subgerencia de Sistemas de la Información</t>
  </si>
  <si>
    <t>611</t>
  </si>
  <si>
    <t>Analista Programador I</t>
  </si>
  <si>
    <t>613</t>
  </si>
  <si>
    <t>Subgerencia de Asesoría Jurídica</t>
  </si>
  <si>
    <t>Especialista Legal en Contrataciones del Estado</t>
  </si>
  <si>
    <t>614</t>
  </si>
  <si>
    <t>Especialista en Derecho Administrativo</t>
  </si>
  <si>
    <t>615</t>
  </si>
  <si>
    <t xml:space="preserve">Especialista en Derecho Laboral </t>
  </si>
  <si>
    <t>616</t>
  </si>
  <si>
    <t>Subgerencia de Normatividad en Control Gubernamental</t>
  </si>
  <si>
    <t>Especialista Legal - Asistencia Técnica en Control Gubernamental</t>
  </si>
  <si>
    <t>617</t>
  </si>
  <si>
    <t>Especialista Legal - Proyectos Normativos en Control Gubernamental</t>
  </si>
  <si>
    <t>618</t>
  </si>
  <si>
    <t>Especialista en Control Gubernamental</t>
  </si>
  <si>
    <t>619</t>
  </si>
  <si>
    <t>Procuraduría Pública</t>
  </si>
  <si>
    <t>Operador administrativo</t>
  </si>
  <si>
    <t>621</t>
  </si>
  <si>
    <t>622</t>
  </si>
  <si>
    <t>Asistente de Gestión Interna y Mejora</t>
  </si>
  <si>
    <t>623</t>
  </si>
  <si>
    <t>Especialista Legal - Derecho Contencioso Administrativo</t>
  </si>
  <si>
    <t>624</t>
  </si>
  <si>
    <t>Especialista Legal - Derecho Civil</t>
  </si>
  <si>
    <t>625</t>
  </si>
  <si>
    <t>Especialista Legal - Derecho Laboral</t>
  </si>
  <si>
    <t>626</t>
  </si>
  <si>
    <t>Especialista Legal - Derecho Penal</t>
  </si>
  <si>
    <t>633</t>
  </si>
  <si>
    <t>Vicecontraloría de Gestión Estratégica e Integridad Pública</t>
  </si>
  <si>
    <t>Coordinador Legal</t>
  </si>
  <si>
    <t xml:space="preserve">En caso de ser personal licenciado de las Fuerzas Armadas, deberá adjuntar una copia simple del documento oficial que acredite su condición. </t>
  </si>
  <si>
    <t xml:space="preserve">Indique otro, según perfil: </t>
  </si>
  <si>
    <t>Tener en cuenta que, de acuerdo al numeral 3.4 literal d) de las bases de la presente convocatoria, si usted laboró simultáneamente en dos o más instituciones dentro de un mismo período de tiempo, solo se considerará el de mayor tiempo de servicio.</t>
  </si>
  <si>
    <t>Ha tenido o tiene sentencia firme por delito de terrorismo, apología al terrorismo o violación contra la libertad sexual, ni delitos de corrupción de funcionarios públicos.</t>
  </si>
  <si>
    <t>Se encuentra inhabilitado para ejercer la función pública por decisión administrativa firme o sentencia judicial con calidad de cosa juzgada.</t>
  </si>
  <si>
    <t>Tiene impedimentos para contratar con el Estado, de acuerdo al articulo 11 de la Ley N° 30225 - Ley de Contrataciones del Estado y sus modificaciones.</t>
  </si>
  <si>
    <t>Mantiene afiliación con alguna organización o partido político.</t>
  </si>
  <si>
    <t>Se encuentra inscrito en el registro de deudores alimentarios morosos - REDAM.</t>
  </si>
  <si>
    <t>Se encuentra inscrito en el registro de deudores de Reparaciones Civiles - REDERECI.</t>
  </si>
  <si>
    <t>Disponibilidad inmediata para laborar.</t>
  </si>
  <si>
    <t>Cumple con el perfil del puesto convocado.</t>
  </si>
  <si>
    <t>En cumplimiento de la Ley N° 29733, Ley de Protección de Datos Personales y su Reglamento, le informamos que los datos personales consignados por usted en el marco de la etapa de inscripción de postulantes del presente proceso de selección CAS, serán incorporados a un banco de datos cuyo responsable es la
Municipalidad Distrital de El Tambo,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</si>
  <si>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La información contenida en la Ficha de Datos Curriculares tiene carácter de Declaración Jurada, para lo cual la Municipalidad Distrital de El Tambo tomará en cuenta la información en ella consignada, reservándose el derecho de llevar a cabo la verificación correspondiente; así como solicitar la acreditación de la misma. El postulante se somete al proceso de fiscalización posterior. Si 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t>
  </si>
  <si>
    <r>
      <rPr>
        <b/>
        <u/>
        <sz val="11"/>
        <color theme="1"/>
        <rFont val="Arial Narrow"/>
        <family val="2"/>
      </rPr>
      <t>FORMATO N°02</t>
    </r>
    <r>
      <rPr>
        <b/>
        <sz val="11"/>
        <color theme="1"/>
        <rFont val="Arial Narrow"/>
        <family val="2"/>
      </rPr>
      <t xml:space="preserve">
FICHA DE DATOS CURRICULARES
PROCESO CONTRATACION ADMINISTRATIVA DE SERVICIO - CAS TRANSITORION°______-202___- MDT</t>
    </r>
  </si>
  <si>
    <t>|</t>
  </si>
  <si>
    <t>PRIMARIA</t>
  </si>
  <si>
    <t>SECUNDARIA</t>
  </si>
  <si>
    <t>UNIVERSITARIA</t>
  </si>
  <si>
    <t>TÉCNICA BÁSICA</t>
  </si>
  <si>
    <t>TÉCNICA SUPERIOR</t>
  </si>
  <si>
    <t>X</t>
  </si>
  <si>
    <t xml:space="preserve">A) Nivel Educativo </t>
  </si>
  <si>
    <t>Marca (x)</t>
  </si>
  <si>
    <t>Condición (Incompleta/Completa)</t>
  </si>
  <si>
    <t>B) Grado(s)/situación académica y carrera/especialidad requeridos</t>
  </si>
  <si>
    <t>EGRESADO</t>
  </si>
  <si>
    <t xml:space="preserve">BACHILLER </t>
  </si>
  <si>
    <t>TÍTULO/LICENCIATURA</t>
  </si>
  <si>
    <t>MAESTRÍA</t>
  </si>
  <si>
    <t>DOCTORADO</t>
  </si>
  <si>
    <t>NO APLICA</t>
  </si>
  <si>
    <t>2.1. FORMACIÓN ACADÉMICA</t>
  </si>
  <si>
    <t>2.2. EXPERIENCIA LABORAL GENERAL</t>
  </si>
  <si>
    <t>2.3 EXPERIENCIA LABORAL ESPECIFICA (RELACIONADA A LOS REQUISITOS SOLICITADOS)</t>
  </si>
  <si>
    <t>2.4. OTROS CONOCIMIENTOS (HERRAMIENTAS DE OFIMÁTICA, IDIOMAS, ENTRE OTROS)</t>
  </si>
  <si>
    <t>Tener en cuenta que, de acuerdo al numeral 6.2.2 de las bases de la presente convocatoria, si usted laboró simultáneamente en dos o más instituciones dentro de un mismo período de tiempo, solo se considerará el de mayor tiempo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</si>
</sst>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Arial Narrow"/>
      <family val="2"/>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9"/>
      <color theme="0"/>
      <name val="Arial Narrow"/>
      <family val="2"/>
    </font>
    <font>
      <sz val="9"/>
      <color rgb="FFFF0000"/>
      <name val="Arial Narrow"/>
      <family val="2"/>
    </font>
    <font>
      <sz val="5"/>
      <color rgb="FFFF0000"/>
      <name val="Arial Narrow"/>
      <family val="2"/>
    </font>
    <font>
      <b/>
      <sz val="9"/>
      <color rgb="FFFF0000"/>
      <name val="Arial Narrow"/>
      <family val="2"/>
    </font>
    <font>
      <b/>
      <sz val="9"/>
      <color theme="0"/>
      <name val="Arial Narrow"/>
      <family val="2"/>
    </font>
    <font>
      <b/>
      <i/>
      <sz val="9"/>
      <color theme="0"/>
      <name val="Arial Narrow"/>
      <family val="2"/>
    </font>
    <font>
      <b/>
      <sz val="8.5"/>
      <color theme="1"/>
      <name val="Arial Narrow"/>
      <family val="2"/>
    </font>
    <font>
      <sz val="8"/>
      <color theme="1"/>
      <name val="Arial Narrow"/>
      <family val="2"/>
    </font>
    <font>
      <sz val="11"/>
      <color theme="0"/>
      <name val="Calibri"/>
      <family val="2"/>
      <scheme val="minor"/>
    </font>
    <font>
      <sz val="8"/>
      <color theme="0"/>
      <name val="Arial Narrow"/>
      <family val="2"/>
    </font>
    <font>
      <b/>
      <u/>
      <sz val="11"/>
      <color theme="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diagonal/>
    </border>
  </borders>
  <cellStyleXfs count="2">
    <xf numFmtId="0" fontId="0" fillId="0" borderId="0"/>
    <xf numFmtId="0" fontId="7" fillId="0" borderId="0"/>
  </cellStyleXfs>
  <cellXfs count="162">
    <xf numFmtId="0" fontId="0" fillId="0" borderId="0" xfId="0"/>
    <xf numFmtId="0" fontId="2" fillId="0" borderId="0" xfId="0" applyFont="1" applyAlignment="1" applyProtection="1">
      <alignment horizontal="center" vertical="center" wrapText="1"/>
      <protection locked="0"/>
    </xf>
    <xf numFmtId="0" fontId="4" fillId="0" borderId="0" xfId="0" applyFont="1" applyAlignment="1" applyProtection="1">
      <alignmen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11"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lignment horizontal="left"/>
    </xf>
    <xf numFmtId="0" fontId="10" fillId="0" borderId="0" xfId="0" applyFont="1" applyAlignment="1" applyProtection="1">
      <alignment horizontal="left" vertical="top" wrapText="1"/>
      <protection locked="0"/>
    </xf>
    <xf numFmtId="0" fontId="6" fillId="0" borderId="0" xfId="0" applyFont="1" applyAlignment="1" applyProtection="1">
      <alignment horizontal="left"/>
      <protection locked="0"/>
    </xf>
    <xf numFmtId="0" fontId="2" fillId="0" borderId="1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Alignment="1">
      <alignment horizontal="justify" vertical="center" wrapText="1"/>
    </xf>
    <xf numFmtId="0" fontId="11" fillId="0" borderId="0" xfId="0" applyFont="1" applyAlignment="1">
      <alignment horizontal="left" vertical="top"/>
    </xf>
    <xf numFmtId="0" fontId="10" fillId="0" borderId="0" xfId="0" applyFont="1" applyAlignment="1" applyProtection="1">
      <alignment horizontal="center" vertical="center" wrapText="1"/>
      <protection locked="0"/>
    </xf>
    <xf numFmtId="0" fontId="11" fillId="0" borderId="0" xfId="0" applyFont="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9" fillId="3" borderId="0" xfId="0" applyFont="1" applyFill="1" applyAlignment="1" applyProtection="1">
      <alignment horizontal="left" vertical="top" wrapText="1"/>
      <protection locked="0"/>
    </xf>
    <xf numFmtId="0" fontId="3" fillId="3"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3" borderId="2" xfId="0" applyFont="1" applyFill="1" applyBorder="1" applyAlignment="1">
      <alignment horizontal="center" vertical="center" wrapText="1"/>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14" fillId="3" borderId="0" xfId="0" applyFont="1" applyFill="1" applyAlignment="1">
      <alignment horizontal="left"/>
    </xf>
    <xf numFmtId="0" fontId="13" fillId="3" borderId="0" xfId="0" applyFont="1" applyFill="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left" vertical="top" wrapText="1"/>
    </xf>
    <xf numFmtId="0" fontId="12" fillId="3" borderId="0" xfId="0" applyFont="1" applyFill="1" applyAlignment="1">
      <alignment horizontal="left" vertical="top" wrapText="1"/>
    </xf>
    <xf numFmtId="0" fontId="9" fillId="3" borderId="0" xfId="0"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7" fillId="0" borderId="0" xfId="0" applyFont="1"/>
    <xf numFmtId="0" fontId="17" fillId="0" borderId="7" xfId="0" applyFont="1" applyBorder="1"/>
    <xf numFmtId="0" fontId="16" fillId="0" borderId="0" xfId="0" applyFont="1" applyAlignment="1" applyProtection="1">
      <alignment horizontal="left" vertical="center" wrapText="1"/>
      <protection locked="0"/>
    </xf>
    <xf numFmtId="0" fontId="16" fillId="4" borderId="0" xfId="0" applyFont="1" applyFill="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18" fillId="3" borderId="0" xfId="0" applyFont="1" applyFill="1" applyAlignment="1" applyProtection="1">
      <alignment horizontal="left" vertical="center" wrapText="1"/>
      <protection locked="0"/>
    </xf>
    <xf numFmtId="0" fontId="18" fillId="3" borderId="0" xfId="0" applyFont="1" applyFill="1" applyAlignment="1">
      <alignment horizontal="left" vertical="center" wrapText="1"/>
    </xf>
    <xf numFmtId="0" fontId="16" fillId="0" borderId="0" xfId="0"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9" fillId="0" borderId="0" xfId="0" applyFont="1" applyAlignment="1" applyProtection="1">
      <alignment horizontal="center" vertical="center" wrapText="1"/>
      <protection locked="0"/>
    </xf>
    <xf numFmtId="0" fontId="13" fillId="0" borderId="0" xfId="0" applyFont="1" applyAlignment="1">
      <alignment horizontal="center" vertical="center" wrapText="1"/>
    </xf>
    <xf numFmtId="0" fontId="9" fillId="0" borderId="0" xfId="0" applyFont="1" applyAlignment="1" applyProtection="1">
      <alignment horizontal="left" vertical="top" wrapText="1"/>
      <protection locked="0"/>
    </xf>
    <xf numFmtId="0" fontId="13" fillId="0" borderId="0" xfId="0" applyFont="1" applyAlignment="1">
      <alignment horizontal="left" vertical="top" wrapText="1"/>
    </xf>
    <xf numFmtId="0" fontId="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3" fillId="0" borderId="0" xfId="0" applyFont="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4" fontId="2" fillId="0" borderId="7" xfId="0" applyNumberFormat="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16" fillId="0" borderId="1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14" fontId="4" fillId="0" borderId="10" xfId="0" applyNumberFormat="1" applyFont="1" applyBorder="1" applyAlignment="1" applyProtection="1">
      <alignment horizontal="center" vertical="center" wrapText="1"/>
      <protection locked="0"/>
    </xf>
    <xf numFmtId="14" fontId="4" fillId="0" borderId="8" xfId="0" applyNumberFormat="1" applyFont="1" applyBorder="1" applyAlignment="1" applyProtection="1">
      <alignment horizontal="center" vertical="center" wrapText="1"/>
      <protection locked="0"/>
    </xf>
    <xf numFmtId="14" fontId="4" fillId="0" borderId="9" xfId="0" applyNumberFormat="1"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4" fillId="0" borderId="9" xfId="0" applyNumberFormat="1"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2"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4" fillId="0" borderId="7"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2" fillId="0" borderId="10" xfId="0" applyFont="1" applyBorder="1" applyAlignment="1">
      <alignment horizontal="justify" vertical="center"/>
    </xf>
    <xf numFmtId="0" fontId="2" fillId="0" borderId="8" xfId="0" applyFont="1" applyBorder="1" applyAlignment="1">
      <alignment horizontal="justify" vertical="center"/>
    </xf>
    <xf numFmtId="0" fontId="2" fillId="0" borderId="9" xfId="0" applyFont="1" applyBorder="1" applyAlignment="1">
      <alignment horizontal="justify" vertical="center"/>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3" fillId="2"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7" xfId="0" applyFont="1" applyBorder="1" applyAlignment="1">
      <alignment horizontal="justify"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4" fontId="2" fillId="0" borderId="11" xfId="0" applyNumberFormat="1" applyFont="1" applyBorder="1" applyAlignment="1" applyProtection="1">
      <alignment horizontal="center" vertical="center"/>
      <protection locked="0"/>
    </xf>
    <xf numFmtId="0" fontId="4"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3" fillId="0" borderId="10"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2" borderId="7"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0" xfId="0" applyFont="1" applyAlignment="1" applyProtection="1">
      <alignment horizontal="left" vertical="center"/>
      <protection locked="0"/>
    </xf>
    <xf numFmtId="0" fontId="6" fillId="0" borderId="0" xfId="0" applyFont="1" applyAlignment="1" applyProtection="1">
      <alignment horizontal="left"/>
      <protection locked="0"/>
    </xf>
    <xf numFmtId="0" fontId="3" fillId="0" borderId="7" xfId="0" applyFont="1" applyBorder="1" applyAlignment="1">
      <alignment horizontal="center" vertical="center" wrapText="1"/>
    </xf>
  </cellXfs>
  <cellStyles count="2">
    <cellStyle name="Normal" xfId="0" builtinId="0"/>
    <cellStyle name="Normal 2" xfId="1" xr:uid="{00000000-0005-0000-0000-000001000000}"/>
  </cellStyles>
  <dxfs count="2">
    <dxf>
      <font>
        <color theme="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57150</xdr:rowOff>
    </xdr:from>
    <xdr:to>
      <xdr:col>25</xdr:col>
      <xdr:colOff>9525</xdr:colOff>
      <xdr:row>3</xdr:row>
      <xdr:rowOff>152400</xdr:rowOff>
    </xdr:to>
    <xdr:pic>
      <xdr:nvPicPr>
        <xdr:cNvPr id="2" name="Imagen 1">
          <a:extLst>
            <a:ext uri="{FF2B5EF4-FFF2-40B4-BE49-F238E27FC236}">
              <a16:creationId xmlns:a16="http://schemas.microsoft.com/office/drawing/2014/main" id="{87E7A881-F783-4214-A751-02B15B18D2F2}"/>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l="11518" t="11280" r="9601" b="18784"/>
        <a:stretch/>
      </xdr:blipFill>
      <xdr:spPr bwMode="auto">
        <a:xfrm>
          <a:off x="114300" y="57150"/>
          <a:ext cx="2533650" cy="6762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8420\AppData\Local\Temp\notes90C43B\Hoja%20de%20Inscripcci&#243;n%20del%20Postulante%20CAS%2026%20-%2029%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IV"/>
      <sheetName val="Datos Personales"/>
      <sheetName val="Referencias Laborales"/>
      <sheetName val="Requisitos Generales"/>
      <sheetName val="Experiencia"/>
      <sheetName val="ubicacionGeografica"/>
      <sheetName val="Institutos"/>
      <sheetName val="Universidades"/>
      <sheetName val="PRE"/>
      <sheetName val="POST"/>
    </sheetNames>
    <sheetDataSet>
      <sheetData sheetId="0">
        <row r="2">
          <cell r="C2" t="str">
            <v>Amazonas</v>
          </cell>
          <cell r="D2" t="str">
            <v>Sí</v>
          </cell>
        </row>
        <row r="3">
          <cell r="C3" t="str">
            <v>Ancash</v>
          </cell>
          <cell r="D3" t="str">
            <v>No</v>
          </cell>
        </row>
        <row r="4">
          <cell r="C4" t="str">
            <v>Apurímac</v>
          </cell>
        </row>
        <row r="5">
          <cell r="C5" t="str">
            <v>Arequipa</v>
          </cell>
        </row>
        <row r="6">
          <cell r="C6" t="str">
            <v>Ayacucho</v>
          </cell>
        </row>
        <row r="7">
          <cell r="C7" t="str">
            <v>Cajamarca</v>
          </cell>
        </row>
        <row r="8">
          <cell r="C8" t="str">
            <v>Cusco</v>
          </cell>
        </row>
        <row r="9">
          <cell r="C9" t="str">
            <v>Huancavelica</v>
          </cell>
        </row>
        <row r="10">
          <cell r="C10" t="str">
            <v>Huánuco</v>
          </cell>
        </row>
        <row r="11">
          <cell r="C11" t="str">
            <v>Ica</v>
          </cell>
        </row>
        <row r="12">
          <cell r="C12" t="str">
            <v>Junín</v>
          </cell>
        </row>
        <row r="13">
          <cell r="C13" t="str">
            <v>La Libertad</v>
          </cell>
        </row>
        <row r="14">
          <cell r="C14" t="str">
            <v>Lambayeque</v>
          </cell>
        </row>
        <row r="15">
          <cell r="C15" t="str">
            <v>Lima</v>
          </cell>
        </row>
        <row r="16">
          <cell r="C16" t="str">
            <v>Loreto</v>
          </cell>
        </row>
        <row r="17">
          <cell r="C17" t="str">
            <v>Madre de Dios</v>
          </cell>
        </row>
        <row r="18">
          <cell r="C18" t="str">
            <v xml:space="preserve">Moquegua </v>
          </cell>
        </row>
        <row r="19">
          <cell r="C19" t="str">
            <v>Pasco</v>
          </cell>
        </row>
        <row r="20">
          <cell r="C20" t="str">
            <v>Piura</v>
          </cell>
        </row>
        <row r="21">
          <cell r="C21" t="str">
            <v>Puno</v>
          </cell>
        </row>
        <row r="22">
          <cell r="C22" t="str">
            <v>San Martín</v>
          </cell>
        </row>
        <row r="23">
          <cell r="C23" t="str">
            <v>Tacna</v>
          </cell>
        </row>
        <row r="24">
          <cell r="C24" t="str">
            <v>Tumbes</v>
          </cell>
        </row>
        <row r="25">
          <cell r="C25" t="str">
            <v>Ucayali</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7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3:DJ618"/>
  <sheetViews>
    <sheetView showGridLines="0" tabSelected="1" zoomScaleNormal="100" zoomScaleSheetLayoutView="145" zoomScalePageLayoutView="85" workbookViewId="0">
      <selection activeCell="CK11" sqref="CK11"/>
    </sheetView>
  </sheetViews>
  <sheetFormatPr baseColWidth="10" defaultColWidth="11.42578125" defaultRowHeight="13.5" x14ac:dyDescent="0.25"/>
  <cols>
    <col min="1" max="3" width="1.5703125" style="1" customWidth="1"/>
    <col min="4" max="4" width="2" style="1" customWidth="1"/>
    <col min="5" max="5" width="1.5703125" style="1" customWidth="1"/>
    <col min="6" max="6" width="2" style="1" customWidth="1"/>
    <col min="7" max="12" width="1.5703125" style="1" customWidth="1"/>
    <col min="13" max="13" width="1.42578125" style="1" customWidth="1"/>
    <col min="14" max="17" width="1.5703125" style="1" customWidth="1"/>
    <col min="18" max="18" width="1.140625" style="1" customWidth="1"/>
    <col min="19" max="27" width="1.5703125" style="1" customWidth="1"/>
    <col min="28" max="28" width="1.42578125" style="1" customWidth="1"/>
    <col min="29" max="30" width="1.5703125" style="1" customWidth="1"/>
    <col min="31" max="31" width="2" style="1" customWidth="1"/>
    <col min="32" max="37" width="1.5703125" style="1" customWidth="1"/>
    <col min="38" max="49" width="1.85546875" style="1" customWidth="1"/>
    <col min="50" max="51" width="1.5703125" style="1" customWidth="1"/>
    <col min="52" max="52" width="5.42578125" style="1" customWidth="1"/>
    <col min="53" max="53" width="1.5703125" style="1" customWidth="1"/>
    <col min="54" max="54" width="2.28515625" style="1" customWidth="1"/>
    <col min="55" max="56" width="1.5703125" style="1" customWidth="1"/>
    <col min="57" max="57" width="2.7109375" style="1" customWidth="1"/>
    <col min="58" max="58" width="5" style="1" customWidth="1"/>
    <col min="59" max="59" width="3.85546875" style="1" customWidth="1"/>
    <col min="60" max="84" width="1.5703125" style="1" customWidth="1"/>
    <col min="85" max="91" width="2.42578125" style="1" customWidth="1"/>
    <col min="92" max="92" width="41" style="44" customWidth="1"/>
    <col min="93" max="93" width="3.140625" style="1" bestFit="1" customWidth="1"/>
    <col min="94" max="94" width="39.28515625" style="1" bestFit="1" customWidth="1"/>
    <col min="95" max="95" width="49" style="1" bestFit="1" customWidth="1"/>
    <col min="96" max="96" width="39.28515625" style="1" bestFit="1" customWidth="1"/>
    <col min="97" max="97" width="2.42578125" style="1" customWidth="1"/>
    <col min="98" max="98" width="7.85546875" style="1" customWidth="1"/>
    <col min="99" max="99" width="4.7109375" style="1" customWidth="1"/>
    <col min="100" max="196" width="2.42578125" style="1" customWidth="1"/>
    <col min="197" max="16384" width="11.42578125" style="1"/>
  </cols>
  <sheetData>
    <row r="3" spans="1:85" ht="18.75" customHeight="1" x14ac:dyDescent="0.25">
      <c r="A3" s="131" t="s">
        <v>353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row>
    <row r="4" spans="1:85" ht="18.75" customHeight="1" x14ac:dyDescent="0.2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CG4" s="1" t="s">
        <v>354</v>
      </c>
    </row>
    <row r="5" spans="1:85" ht="18.75" customHeight="1" x14ac:dyDescent="0.2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85" ht="22.5" customHeight="1" x14ac:dyDescent="0.25">
      <c r="A6" s="135" t="s">
        <v>90</v>
      </c>
      <c r="B6" s="136"/>
      <c r="C6" s="136"/>
      <c r="D6" s="136"/>
      <c r="E6" s="136"/>
      <c r="F6" s="136"/>
      <c r="G6" s="136"/>
      <c r="H6" s="136"/>
      <c r="I6" s="136"/>
      <c r="J6" s="136"/>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1"/>
      <c r="AT6" s="2"/>
      <c r="AU6"/>
      <c r="AV6"/>
      <c r="AW6"/>
      <c r="AX6"/>
      <c r="AY6"/>
      <c r="AZ6"/>
      <c r="BA6"/>
      <c r="BB6"/>
      <c r="BC6"/>
      <c r="BD6"/>
      <c r="BE6"/>
      <c r="BF6"/>
      <c r="BG6"/>
      <c r="BH6"/>
      <c r="BI6"/>
      <c r="BJ6"/>
      <c r="BK6"/>
      <c r="BL6"/>
    </row>
    <row r="7" spans="1:85" ht="23.25" customHeight="1" x14ac:dyDescent="0.25">
      <c r="A7" s="150" t="s">
        <v>137</v>
      </c>
      <c r="B7" s="150"/>
      <c r="C7" s="150"/>
      <c r="D7" s="150"/>
      <c r="E7" s="150"/>
      <c r="F7" s="150"/>
      <c r="G7" s="150"/>
      <c r="H7" s="150"/>
      <c r="I7" s="150"/>
      <c r="J7" s="15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row>
    <row r="8" spans="1:85" ht="7.5" customHeight="1" x14ac:dyDescent="0.25"/>
    <row r="9" spans="1:85" ht="18.75" customHeight="1" x14ac:dyDescent="0.25">
      <c r="A9" s="8" t="s">
        <v>0</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10"/>
    </row>
    <row r="10" spans="1:85" ht="7.5" customHeight="1" x14ac:dyDescent="0.25"/>
    <row r="11" spans="1:85" ht="21.75" customHeight="1" x14ac:dyDescent="0.25">
      <c r="A11" s="127" t="s">
        <v>1</v>
      </c>
      <c r="B11" s="128"/>
      <c r="C11" s="128"/>
      <c r="D11" s="128"/>
      <c r="E11" s="128"/>
      <c r="F11" s="128"/>
      <c r="G11" s="128"/>
      <c r="H11" s="128"/>
      <c r="I11" s="129"/>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row>
    <row r="12" spans="1:85" ht="25.5" customHeight="1" x14ac:dyDescent="0.25">
      <c r="A12" s="119" t="s">
        <v>4</v>
      </c>
      <c r="B12" s="120"/>
      <c r="C12" s="120"/>
      <c r="D12" s="120"/>
      <c r="E12" s="120"/>
      <c r="F12" s="120"/>
      <c r="G12" s="120"/>
      <c r="H12" s="120"/>
      <c r="I12" s="121"/>
      <c r="J12" s="109"/>
      <c r="K12" s="110"/>
      <c r="L12" s="110"/>
      <c r="M12" s="110"/>
      <c r="N12" s="110"/>
      <c r="O12" s="110"/>
      <c r="P12" s="110"/>
      <c r="Q12" s="110"/>
      <c r="R12" s="110"/>
      <c r="S12" s="111"/>
      <c r="T12" s="58" t="s">
        <v>3</v>
      </c>
      <c r="U12" s="59"/>
      <c r="V12" s="59"/>
      <c r="W12" s="59"/>
      <c r="X12" s="60"/>
      <c r="Y12" s="112"/>
      <c r="Z12" s="113"/>
      <c r="AA12" s="113"/>
      <c r="AB12" s="113"/>
      <c r="AC12" s="113"/>
      <c r="AD12" s="113"/>
      <c r="AE12" s="113"/>
      <c r="AF12" s="113"/>
      <c r="AG12" s="113"/>
      <c r="AH12" s="113"/>
      <c r="AI12" s="113"/>
      <c r="AJ12" s="113"/>
      <c r="AK12" s="113"/>
      <c r="AL12" s="113"/>
      <c r="AM12" s="113"/>
      <c r="AN12" s="113"/>
      <c r="AO12" s="113"/>
      <c r="AP12" s="113"/>
      <c r="AQ12" s="113"/>
      <c r="AR12" s="122"/>
      <c r="AS12" s="137" t="s">
        <v>2</v>
      </c>
      <c r="AT12" s="138"/>
      <c r="AU12" s="138"/>
      <c r="AV12" s="139"/>
      <c r="AW12" s="112"/>
      <c r="AX12" s="113"/>
      <c r="AY12" s="113"/>
      <c r="AZ12" s="113"/>
      <c r="BA12" s="113"/>
      <c r="BB12" s="113"/>
      <c r="BC12" s="113"/>
      <c r="BD12" s="113"/>
      <c r="BE12" s="161" t="str">
        <f>IF(AND(AS12="DNI",LEN(AW12)=8),"OK",IF(AND(AS12="CE",LEN(AW12)&gt;=12),"OK","Ingrese un documento válido"))</f>
        <v>Ingrese un documento válido</v>
      </c>
      <c r="BF12" s="161"/>
      <c r="BG12" s="161"/>
      <c r="BH12" s="161"/>
      <c r="BI12" s="161"/>
      <c r="BJ12" s="161"/>
      <c r="BK12" s="161"/>
      <c r="BL12" s="161"/>
    </row>
    <row r="13" spans="1:85" ht="26.25" customHeight="1" x14ac:dyDescent="0.25">
      <c r="A13" s="82" t="s">
        <v>5</v>
      </c>
      <c r="B13" s="83"/>
      <c r="C13" s="83"/>
      <c r="D13" s="83"/>
      <c r="E13" s="83"/>
      <c r="F13" s="83"/>
      <c r="G13" s="83"/>
      <c r="H13" s="83"/>
      <c r="I13" s="84"/>
      <c r="J13" s="79"/>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1"/>
    </row>
    <row r="14" spans="1:85" ht="24.75" customHeight="1" x14ac:dyDescent="0.25">
      <c r="A14" s="77" t="s">
        <v>6</v>
      </c>
      <c r="B14" s="77"/>
      <c r="C14" s="77"/>
      <c r="D14" s="77"/>
      <c r="E14" s="77"/>
      <c r="F14" s="77"/>
      <c r="G14" s="77"/>
      <c r="H14" s="77"/>
      <c r="I14" s="77"/>
      <c r="J14" s="79"/>
      <c r="K14" s="80"/>
      <c r="L14" s="80"/>
      <c r="M14" s="80"/>
      <c r="N14" s="80"/>
      <c r="O14" s="80"/>
      <c r="P14" s="80"/>
      <c r="Q14" s="80"/>
      <c r="R14" s="80"/>
      <c r="S14" s="80"/>
      <c r="T14" s="80"/>
      <c r="U14" s="80"/>
      <c r="V14" s="80"/>
      <c r="W14" s="80"/>
      <c r="X14" s="80"/>
      <c r="Y14" s="80"/>
      <c r="Z14" s="80"/>
      <c r="AA14" s="81"/>
      <c r="AB14" s="77" t="s">
        <v>7</v>
      </c>
      <c r="AC14" s="77"/>
      <c r="AD14" s="77"/>
      <c r="AE14" s="77"/>
      <c r="AF14" s="77"/>
      <c r="AG14" s="77"/>
      <c r="AH14" s="77"/>
      <c r="AI14" s="77"/>
      <c r="AJ14" s="77"/>
      <c r="AK14" s="79"/>
      <c r="AL14" s="80"/>
      <c r="AM14" s="80"/>
      <c r="AN14" s="80"/>
      <c r="AO14" s="80"/>
      <c r="AP14" s="80"/>
      <c r="AQ14" s="80"/>
      <c r="AR14" s="80"/>
      <c r="AS14" s="80"/>
      <c r="AT14" s="80"/>
      <c r="AU14" s="81"/>
      <c r="AV14" s="77" t="s">
        <v>8</v>
      </c>
      <c r="AW14" s="77"/>
      <c r="AX14" s="77"/>
      <c r="AY14" s="77"/>
      <c r="AZ14" s="114"/>
      <c r="BA14" s="114"/>
      <c r="BB14" s="114"/>
      <c r="BC14" s="114"/>
      <c r="BD14" s="114"/>
      <c r="BE14" s="114"/>
      <c r="BF14" s="114"/>
      <c r="BG14" s="114"/>
      <c r="BH14" s="114"/>
      <c r="BI14" s="114"/>
      <c r="BJ14" s="114"/>
      <c r="BK14" s="114"/>
      <c r="BL14" s="114"/>
    </row>
    <row r="15" spans="1:85" ht="21.75" customHeight="1" x14ac:dyDescent="0.25">
      <c r="A15" s="58" t="s">
        <v>66</v>
      </c>
      <c r="B15" s="59"/>
      <c r="C15" s="59"/>
      <c r="D15" s="59"/>
      <c r="E15" s="59"/>
      <c r="F15" s="59"/>
      <c r="G15" s="59"/>
      <c r="H15" s="59"/>
      <c r="I15" s="60"/>
      <c r="J15" s="79"/>
      <c r="K15" s="80"/>
      <c r="L15" s="80"/>
      <c r="M15" s="80"/>
      <c r="N15" s="80"/>
      <c r="O15" s="80"/>
      <c r="P15" s="80"/>
      <c r="Q15" s="80"/>
      <c r="R15" s="80"/>
      <c r="S15" s="80"/>
      <c r="T15" s="80"/>
      <c r="U15" s="80"/>
      <c r="V15" s="80"/>
      <c r="W15" s="80"/>
      <c r="X15" s="80"/>
      <c r="Y15" s="80"/>
      <c r="Z15" s="80"/>
      <c r="AA15" s="81"/>
      <c r="AB15" s="115" t="s">
        <v>67</v>
      </c>
      <c r="AC15" s="116"/>
      <c r="AD15" s="116"/>
      <c r="AE15" s="116"/>
      <c r="AF15" s="116"/>
      <c r="AG15" s="116"/>
      <c r="AH15" s="116"/>
      <c r="AI15" s="116"/>
      <c r="AJ15" s="117"/>
      <c r="AK15" s="79"/>
      <c r="AL15" s="80"/>
      <c r="AM15" s="80"/>
      <c r="AN15" s="80"/>
      <c r="AO15" s="80"/>
      <c r="AP15" s="80"/>
      <c r="AQ15" s="80"/>
      <c r="AR15" s="80"/>
      <c r="AS15" s="80"/>
      <c r="AT15" s="80"/>
      <c r="AU15" s="80"/>
      <c r="AV15" s="80"/>
      <c r="AW15" s="80"/>
      <c r="AX15" s="80"/>
      <c r="AY15" s="81"/>
      <c r="AZ15" s="77" t="s">
        <v>68</v>
      </c>
      <c r="BA15" s="77"/>
      <c r="BB15" s="77"/>
      <c r="BC15" s="77"/>
      <c r="BD15" s="80"/>
      <c r="BE15" s="80"/>
      <c r="BF15" s="80"/>
      <c r="BG15" s="80"/>
      <c r="BH15" s="80"/>
      <c r="BI15" s="80"/>
      <c r="BJ15" s="80"/>
      <c r="BK15" s="80"/>
      <c r="BL15" s="81"/>
    </row>
    <row r="16" spans="1:85" ht="7.5" customHeight="1" x14ac:dyDescent="0.25">
      <c r="AF16" s="1" t="s">
        <v>138</v>
      </c>
    </row>
    <row r="17" spans="1:64" ht="18.75" customHeight="1" x14ac:dyDescent="0.25">
      <c r="A17" s="8" t="s">
        <v>9</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10"/>
    </row>
    <row r="18" spans="1:64" ht="7.5" customHeight="1" x14ac:dyDescent="0.25"/>
    <row r="19" spans="1:64" ht="15.75" customHeight="1" x14ac:dyDescent="0.25">
      <c r="A19" s="127" t="s">
        <v>371</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9"/>
    </row>
    <row r="20" spans="1:64" ht="58.5" customHeight="1" x14ac:dyDescent="0.25">
      <c r="A20" s="77" t="s">
        <v>361</v>
      </c>
      <c r="B20" s="77"/>
      <c r="C20" s="77"/>
      <c r="D20" s="77"/>
      <c r="E20" s="77"/>
      <c r="F20" s="77"/>
      <c r="G20" s="77"/>
      <c r="H20" s="77"/>
      <c r="I20" s="77"/>
      <c r="J20" s="77"/>
      <c r="K20" s="77"/>
      <c r="L20" s="77"/>
      <c r="M20" s="58" t="s">
        <v>362</v>
      </c>
      <c r="N20" s="59"/>
      <c r="O20" s="59"/>
      <c r="P20" s="59"/>
      <c r="Q20" s="59"/>
      <c r="R20" s="60"/>
      <c r="S20" s="77" t="s">
        <v>363</v>
      </c>
      <c r="T20" s="77"/>
      <c r="U20" s="77"/>
      <c r="V20" s="77"/>
      <c r="W20" s="77"/>
      <c r="X20" s="77"/>
      <c r="Y20" s="77"/>
      <c r="Z20" s="77"/>
      <c r="AA20" s="77"/>
      <c r="AB20" s="77"/>
      <c r="AC20" s="77"/>
      <c r="AD20" s="77"/>
      <c r="AE20" s="77"/>
      <c r="AF20" s="58" t="s">
        <v>364</v>
      </c>
      <c r="AG20" s="59"/>
      <c r="AH20" s="59"/>
      <c r="AI20" s="59"/>
      <c r="AJ20" s="59"/>
      <c r="AK20" s="59"/>
      <c r="AL20" s="59"/>
      <c r="AM20" s="59"/>
      <c r="AN20" s="59"/>
      <c r="AO20" s="60"/>
      <c r="AP20" s="58" t="s">
        <v>362</v>
      </c>
      <c r="AQ20" s="59"/>
      <c r="AR20" s="59"/>
      <c r="AS20" s="60"/>
      <c r="AT20" s="58" t="s">
        <v>363</v>
      </c>
      <c r="AU20" s="59"/>
      <c r="AV20" s="59"/>
      <c r="AW20" s="59"/>
      <c r="AX20" s="59"/>
      <c r="AY20" s="59"/>
      <c r="AZ20" s="60"/>
      <c r="BA20" s="58" t="s">
        <v>10</v>
      </c>
      <c r="BB20" s="59"/>
      <c r="BC20" s="59"/>
      <c r="BD20" s="59"/>
      <c r="BE20" s="59"/>
      <c r="BF20" s="59"/>
      <c r="BG20" s="60"/>
      <c r="BH20" s="58" t="s">
        <v>52</v>
      </c>
      <c r="BI20" s="59"/>
      <c r="BJ20" s="59"/>
      <c r="BK20" s="59"/>
      <c r="BL20" s="60"/>
    </row>
    <row r="21" spans="1:64" ht="18.75" customHeight="1" x14ac:dyDescent="0.25">
      <c r="A21" s="78" t="s">
        <v>355</v>
      </c>
      <c r="B21" s="78"/>
      <c r="C21" s="78"/>
      <c r="D21" s="78"/>
      <c r="E21" s="78"/>
      <c r="F21" s="78"/>
      <c r="G21" s="78"/>
      <c r="H21" s="78"/>
      <c r="I21" s="78"/>
      <c r="J21" s="78"/>
      <c r="K21" s="78"/>
      <c r="L21" s="78"/>
      <c r="M21" s="61"/>
      <c r="N21" s="62"/>
      <c r="O21" s="62"/>
      <c r="P21" s="62"/>
      <c r="Q21" s="62"/>
      <c r="R21" s="63"/>
      <c r="S21" s="76"/>
      <c r="T21" s="76"/>
      <c r="U21" s="76"/>
      <c r="V21" s="76"/>
      <c r="W21" s="76"/>
      <c r="X21" s="76"/>
      <c r="Y21" s="76"/>
      <c r="Z21" s="76"/>
      <c r="AA21" s="76"/>
      <c r="AB21" s="76"/>
      <c r="AC21" s="76"/>
      <c r="AD21" s="76"/>
      <c r="AE21" s="76"/>
      <c r="AF21" s="73" t="s">
        <v>365</v>
      </c>
      <c r="AG21" s="74"/>
      <c r="AH21" s="74"/>
      <c r="AI21" s="74"/>
      <c r="AJ21" s="74"/>
      <c r="AK21" s="74"/>
      <c r="AL21" s="74"/>
      <c r="AM21" s="74"/>
      <c r="AN21" s="74"/>
      <c r="AO21" s="75"/>
      <c r="AP21" s="64" t="s">
        <v>370</v>
      </c>
      <c r="AQ21" s="65"/>
      <c r="AR21" s="65"/>
      <c r="AS21" s="66"/>
      <c r="AT21" s="76"/>
      <c r="AU21" s="76"/>
      <c r="AV21" s="76"/>
      <c r="AW21" s="76"/>
      <c r="AX21" s="76"/>
      <c r="AY21" s="76"/>
      <c r="AZ21" s="76"/>
      <c r="BA21" s="61"/>
      <c r="BB21" s="62"/>
      <c r="BC21" s="62"/>
      <c r="BD21" s="62"/>
      <c r="BE21" s="62"/>
      <c r="BF21" s="62"/>
      <c r="BG21" s="63"/>
      <c r="BH21" s="61"/>
      <c r="BI21" s="62"/>
      <c r="BJ21" s="62"/>
      <c r="BK21" s="62"/>
      <c r="BL21" s="63"/>
    </row>
    <row r="22" spans="1:64" ht="18.75" customHeight="1" x14ac:dyDescent="0.25">
      <c r="A22" s="78" t="s">
        <v>356</v>
      </c>
      <c r="B22" s="78"/>
      <c r="C22" s="78"/>
      <c r="D22" s="78"/>
      <c r="E22" s="78"/>
      <c r="F22" s="78"/>
      <c r="G22" s="78"/>
      <c r="H22" s="78"/>
      <c r="I22" s="78"/>
      <c r="J22" s="78"/>
      <c r="K22" s="78"/>
      <c r="L22" s="78"/>
      <c r="M22" s="61"/>
      <c r="N22" s="62"/>
      <c r="O22" s="62"/>
      <c r="P22" s="62"/>
      <c r="Q22" s="62"/>
      <c r="R22" s="63"/>
      <c r="S22" s="61"/>
      <c r="T22" s="62"/>
      <c r="U22" s="62"/>
      <c r="V22" s="62"/>
      <c r="W22" s="62"/>
      <c r="X22" s="62"/>
      <c r="Y22" s="62"/>
      <c r="Z22" s="62"/>
      <c r="AA22" s="62"/>
      <c r="AB22" s="62"/>
      <c r="AC22" s="62"/>
      <c r="AD22" s="62"/>
      <c r="AE22" s="63"/>
      <c r="AF22" s="73" t="s">
        <v>366</v>
      </c>
      <c r="AG22" s="74"/>
      <c r="AH22" s="74"/>
      <c r="AI22" s="74"/>
      <c r="AJ22" s="74"/>
      <c r="AK22" s="74"/>
      <c r="AL22" s="74"/>
      <c r="AM22" s="74"/>
      <c r="AN22" s="74"/>
      <c r="AO22" s="75"/>
      <c r="AP22" s="67"/>
      <c r="AQ22" s="68"/>
      <c r="AR22" s="68"/>
      <c r="AS22" s="69"/>
      <c r="AT22" s="76"/>
      <c r="AU22" s="76"/>
      <c r="AV22" s="76"/>
      <c r="AW22" s="76"/>
      <c r="AX22" s="76"/>
      <c r="AY22" s="76"/>
      <c r="AZ22" s="76"/>
      <c r="BA22" s="61"/>
      <c r="BB22" s="62"/>
      <c r="BC22" s="62"/>
      <c r="BD22" s="62"/>
      <c r="BE22" s="62"/>
      <c r="BF22" s="62"/>
      <c r="BG22" s="63"/>
      <c r="BH22" s="61"/>
      <c r="BI22" s="62"/>
      <c r="BJ22" s="62"/>
      <c r="BK22" s="62"/>
      <c r="BL22" s="63"/>
    </row>
    <row r="23" spans="1:64" ht="18.75" customHeight="1" x14ac:dyDescent="0.25">
      <c r="A23" s="78" t="s">
        <v>358</v>
      </c>
      <c r="B23" s="78"/>
      <c r="C23" s="78"/>
      <c r="D23" s="78"/>
      <c r="E23" s="78"/>
      <c r="F23" s="78"/>
      <c r="G23" s="78"/>
      <c r="H23" s="78"/>
      <c r="I23" s="78"/>
      <c r="J23" s="78"/>
      <c r="K23" s="78"/>
      <c r="L23" s="78"/>
      <c r="M23" s="61"/>
      <c r="N23" s="62"/>
      <c r="O23" s="62"/>
      <c r="P23" s="62"/>
      <c r="Q23" s="62"/>
      <c r="R23" s="63"/>
      <c r="S23" s="61"/>
      <c r="T23" s="62"/>
      <c r="U23" s="62"/>
      <c r="V23" s="62"/>
      <c r="W23" s="62"/>
      <c r="X23" s="62"/>
      <c r="Y23" s="62"/>
      <c r="Z23" s="62"/>
      <c r="AA23" s="62"/>
      <c r="AB23" s="62"/>
      <c r="AC23" s="62"/>
      <c r="AD23" s="62"/>
      <c r="AE23" s="63"/>
      <c r="AF23" s="73" t="s">
        <v>367</v>
      </c>
      <c r="AG23" s="74"/>
      <c r="AH23" s="74"/>
      <c r="AI23" s="74"/>
      <c r="AJ23" s="74"/>
      <c r="AK23" s="74"/>
      <c r="AL23" s="74"/>
      <c r="AM23" s="74"/>
      <c r="AN23" s="74"/>
      <c r="AO23" s="75"/>
      <c r="AP23" s="67"/>
      <c r="AQ23" s="68"/>
      <c r="AR23" s="68"/>
      <c r="AS23" s="69"/>
      <c r="AT23" s="76"/>
      <c r="AU23" s="76"/>
      <c r="AV23" s="76"/>
      <c r="AW23" s="76"/>
      <c r="AX23" s="76"/>
      <c r="AY23" s="76"/>
      <c r="AZ23" s="76"/>
      <c r="BA23" s="61"/>
      <c r="BB23" s="62"/>
      <c r="BC23" s="62"/>
      <c r="BD23" s="62"/>
      <c r="BE23" s="62"/>
      <c r="BF23" s="62"/>
      <c r="BG23" s="63"/>
      <c r="BH23" s="55"/>
      <c r="BI23" s="56"/>
      <c r="BJ23" s="56"/>
      <c r="BK23" s="56"/>
      <c r="BL23" s="57"/>
    </row>
    <row r="24" spans="1:64" ht="18.75" customHeight="1" x14ac:dyDescent="0.25">
      <c r="A24" s="78" t="s">
        <v>359</v>
      </c>
      <c r="B24" s="78"/>
      <c r="C24" s="78"/>
      <c r="D24" s="78"/>
      <c r="E24" s="78"/>
      <c r="F24" s="78"/>
      <c r="G24" s="78"/>
      <c r="H24" s="78"/>
      <c r="I24" s="78"/>
      <c r="J24" s="78"/>
      <c r="K24" s="78"/>
      <c r="L24" s="78"/>
      <c r="M24" s="61"/>
      <c r="N24" s="62"/>
      <c r="O24" s="62"/>
      <c r="P24" s="62"/>
      <c r="Q24" s="62"/>
      <c r="R24" s="63"/>
      <c r="S24" s="61"/>
      <c r="T24" s="62"/>
      <c r="U24" s="62"/>
      <c r="V24" s="62"/>
      <c r="W24" s="62"/>
      <c r="X24" s="62"/>
      <c r="Y24" s="62"/>
      <c r="Z24" s="62"/>
      <c r="AA24" s="62"/>
      <c r="AB24" s="62"/>
      <c r="AC24" s="62"/>
      <c r="AD24" s="62"/>
      <c r="AE24" s="63"/>
      <c r="AF24" s="73" t="s">
        <v>368</v>
      </c>
      <c r="AG24" s="74"/>
      <c r="AH24" s="74"/>
      <c r="AI24" s="74"/>
      <c r="AJ24" s="74"/>
      <c r="AK24" s="74"/>
      <c r="AL24" s="74"/>
      <c r="AM24" s="74"/>
      <c r="AN24" s="74"/>
      <c r="AO24" s="75"/>
      <c r="AP24" s="67"/>
      <c r="AQ24" s="68"/>
      <c r="AR24" s="68"/>
      <c r="AS24" s="69"/>
      <c r="AT24" s="76"/>
      <c r="AU24" s="76"/>
      <c r="AV24" s="76"/>
      <c r="AW24" s="76"/>
      <c r="AX24" s="76"/>
      <c r="AY24" s="76"/>
      <c r="AZ24" s="76"/>
      <c r="BA24" s="61"/>
      <c r="BB24" s="62"/>
      <c r="BC24" s="62"/>
      <c r="BD24" s="62"/>
      <c r="BE24" s="62"/>
      <c r="BF24" s="62"/>
      <c r="BG24" s="63"/>
      <c r="BH24" s="55"/>
      <c r="BI24" s="56"/>
      <c r="BJ24" s="56"/>
      <c r="BK24" s="56"/>
      <c r="BL24" s="57"/>
    </row>
    <row r="25" spans="1:64" ht="18.75" customHeight="1" x14ac:dyDescent="0.25">
      <c r="A25" s="78" t="s">
        <v>357</v>
      </c>
      <c r="B25" s="78"/>
      <c r="C25" s="78"/>
      <c r="D25" s="78"/>
      <c r="E25" s="78"/>
      <c r="F25" s="78"/>
      <c r="G25" s="78"/>
      <c r="H25" s="78"/>
      <c r="I25" s="78"/>
      <c r="J25" s="78"/>
      <c r="K25" s="78"/>
      <c r="L25" s="78"/>
      <c r="M25" s="61"/>
      <c r="N25" s="62"/>
      <c r="O25" s="62"/>
      <c r="P25" s="62"/>
      <c r="Q25" s="62"/>
      <c r="R25" s="63"/>
      <c r="S25" s="61"/>
      <c r="T25" s="62"/>
      <c r="U25" s="62"/>
      <c r="V25" s="62"/>
      <c r="W25" s="62"/>
      <c r="X25" s="62"/>
      <c r="Y25" s="62"/>
      <c r="Z25" s="62"/>
      <c r="AA25" s="62"/>
      <c r="AB25" s="62"/>
      <c r="AC25" s="62"/>
      <c r="AD25" s="62"/>
      <c r="AE25" s="63"/>
      <c r="AF25" s="73" t="s">
        <v>369</v>
      </c>
      <c r="AG25" s="74"/>
      <c r="AH25" s="74"/>
      <c r="AI25" s="74"/>
      <c r="AJ25" s="74"/>
      <c r="AK25" s="74"/>
      <c r="AL25" s="74"/>
      <c r="AM25" s="74"/>
      <c r="AN25" s="74"/>
      <c r="AO25" s="75"/>
      <c r="AP25" s="70"/>
      <c r="AQ25" s="71"/>
      <c r="AR25" s="71"/>
      <c r="AS25" s="72"/>
      <c r="AT25" s="76"/>
      <c r="AU25" s="76"/>
      <c r="AV25" s="76"/>
      <c r="AW25" s="76"/>
      <c r="AX25" s="76"/>
      <c r="AY25" s="76"/>
      <c r="AZ25" s="76"/>
      <c r="BA25" s="61"/>
      <c r="BB25" s="62"/>
      <c r="BC25" s="62"/>
      <c r="BD25" s="62"/>
      <c r="BE25" s="62"/>
      <c r="BF25" s="62"/>
      <c r="BG25" s="63"/>
      <c r="BH25" s="55"/>
      <c r="BI25" s="56"/>
      <c r="BJ25" s="56"/>
      <c r="BK25" s="56"/>
      <c r="BL25" s="57"/>
    </row>
    <row r="26" spans="1:64" ht="18.75" customHeight="1" x14ac:dyDescent="0.25">
      <c r="A26" s="77" t="s">
        <v>11</v>
      </c>
      <c r="B26" s="77"/>
      <c r="C26" s="77"/>
      <c r="D26" s="77"/>
      <c r="E26" s="77"/>
      <c r="F26" s="77"/>
      <c r="G26" s="77"/>
      <c r="H26" s="77"/>
      <c r="I26" s="77"/>
      <c r="J26" s="77"/>
      <c r="K26" s="77"/>
      <c r="L26" s="77"/>
      <c r="M26" s="77" t="s">
        <v>12</v>
      </c>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58" t="s">
        <v>13</v>
      </c>
      <c r="AM26" s="59"/>
      <c r="AN26" s="59"/>
      <c r="AO26" s="59"/>
      <c r="AP26" s="59"/>
      <c r="AQ26" s="59"/>
      <c r="AR26" s="59"/>
      <c r="AS26" s="59"/>
      <c r="AT26" s="59"/>
      <c r="AU26" s="60"/>
      <c r="AV26" s="58" t="s">
        <v>14</v>
      </c>
      <c r="AW26" s="59"/>
      <c r="AX26" s="59"/>
      <c r="AY26" s="59"/>
      <c r="AZ26" s="59"/>
      <c r="BA26" s="59"/>
      <c r="BB26" s="59"/>
      <c r="BC26" s="59"/>
      <c r="BD26" s="59"/>
      <c r="BE26" s="59"/>
      <c r="BF26" s="59"/>
      <c r="BG26" s="60"/>
      <c r="BH26" s="58" t="s">
        <v>52</v>
      </c>
      <c r="BI26" s="59"/>
      <c r="BJ26" s="59"/>
      <c r="BK26" s="59"/>
      <c r="BL26" s="60"/>
    </row>
    <row r="27" spans="1:64" ht="18.75" customHeight="1" x14ac:dyDescent="0.25">
      <c r="A27" s="123" t="s">
        <v>15</v>
      </c>
      <c r="B27" s="118"/>
      <c r="C27" s="118"/>
      <c r="D27" s="76"/>
      <c r="E27" s="76"/>
      <c r="F27" s="76"/>
      <c r="G27" s="123" t="s">
        <v>16</v>
      </c>
      <c r="H27" s="118"/>
      <c r="I27" s="118"/>
      <c r="J27" s="114" t="s">
        <v>360</v>
      </c>
      <c r="K27" s="114"/>
      <c r="L27" s="114"/>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124"/>
      <c r="AM27" s="125"/>
      <c r="AN27" s="125"/>
      <c r="AO27" s="125"/>
      <c r="AP27" s="125"/>
      <c r="AQ27" s="125"/>
      <c r="AR27" s="125"/>
      <c r="AS27" s="125"/>
      <c r="AT27" s="125"/>
      <c r="AU27" s="126"/>
      <c r="AV27" s="123" t="s">
        <v>15</v>
      </c>
      <c r="AW27" s="118"/>
      <c r="AX27" s="118"/>
      <c r="AY27" s="76"/>
      <c r="AZ27" s="76"/>
      <c r="BA27" s="76"/>
      <c r="BB27" s="123" t="s">
        <v>16</v>
      </c>
      <c r="BC27" s="118"/>
      <c r="BD27" s="118"/>
      <c r="BE27" s="114" t="s">
        <v>360</v>
      </c>
      <c r="BF27" s="114"/>
      <c r="BG27" s="114"/>
      <c r="BH27" s="62"/>
      <c r="BI27" s="62"/>
      <c r="BJ27" s="62"/>
      <c r="BK27" s="62"/>
      <c r="BL27" s="63"/>
    </row>
    <row r="28" spans="1:64" ht="7.5" customHeight="1" x14ac:dyDescent="0.25"/>
    <row r="29" spans="1:64" ht="15.75" customHeight="1" x14ac:dyDescent="0.25">
      <c r="A29" s="89" t="s">
        <v>372</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1"/>
    </row>
    <row r="30" spans="1:64" ht="29.25" customHeight="1" x14ac:dyDescent="0.25">
      <c r="A30" s="92" t="s">
        <v>88</v>
      </c>
      <c r="B30" s="93"/>
      <c r="C30" s="93"/>
      <c r="D30" s="93"/>
      <c r="E30" s="93"/>
      <c r="F30" s="93"/>
      <c r="G30" s="93"/>
      <c r="H30" s="93"/>
      <c r="I30" s="94" t="s">
        <v>375</v>
      </c>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6"/>
    </row>
    <row r="31" spans="1:64" ht="12.75" customHeight="1" x14ac:dyDescent="0.25">
      <c r="A31" s="77" t="s">
        <v>19</v>
      </c>
      <c r="B31" s="77"/>
      <c r="C31" s="77"/>
      <c r="D31" s="77"/>
      <c r="E31" s="77"/>
      <c r="F31" s="77"/>
      <c r="G31" s="77"/>
      <c r="H31" s="77"/>
      <c r="I31" s="77"/>
      <c r="J31" s="77"/>
      <c r="K31" s="77"/>
      <c r="L31" s="77"/>
      <c r="M31" s="77"/>
      <c r="N31" s="77"/>
      <c r="O31" s="77"/>
      <c r="P31" s="77"/>
      <c r="Q31" s="77" t="s">
        <v>91</v>
      </c>
      <c r="R31" s="77"/>
      <c r="S31" s="77"/>
      <c r="T31" s="77"/>
      <c r="U31" s="77"/>
      <c r="V31" s="77"/>
      <c r="W31" s="77"/>
      <c r="X31" s="77"/>
      <c r="Y31" s="77" t="s">
        <v>20</v>
      </c>
      <c r="Z31" s="77"/>
      <c r="AA31" s="77"/>
      <c r="AB31" s="77"/>
      <c r="AC31" s="77"/>
      <c r="AD31" s="77"/>
      <c r="AE31" s="77"/>
      <c r="AF31" s="77"/>
      <c r="AG31" s="77"/>
      <c r="AH31" s="77"/>
      <c r="AI31" s="77"/>
      <c r="AJ31" s="77"/>
      <c r="AK31" s="77"/>
      <c r="AL31" s="77"/>
      <c r="AM31" s="77" t="s">
        <v>17</v>
      </c>
      <c r="AN31" s="77"/>
      <c r="AO31" s="77"/>
      <c r="AP31" s="77"/>
      <c r="AQ31" s="77"/>
      <c r="AR31" s="77"/>
      <c r="AS31" s="77" t="s">
        <v>18</v>
      </c>
      <c r="AT31" s="77"/>
      <c r="AU31" s="77"/>
      <c r="AV31" s="77"/>
      <c r="AW31" s="77"/>
      <c r="AX31" s="77"/>
      <c r="AY31" s="77" t="s">
        <v>21</v>
      </c>
      <c r="AZ31" s="77"/>
      <c r="BA31" s="77"/>
      <c r="BB31" s="77"/>
      <c r="BC31" s="77"/>
      <c r="BD31" s="77"/>
      <c r="BE31" s="77"/>
      <c r="BF31" s="77"/>
      <c r="BG31" s="77"/>
      <c r="BH31" s="77" t="s">
        <v>52</v>
      </c>
      <c r="BI31" s="77"/>
      <c r="BJ31" s="77"/>
      <c r="BK31" s="77"/>
      <c r="BL31" s="77"/>
    </row>
    <row r="32" spans="1:64" ht="12.75" customHeight="1" x14ac:dyDescent="0.25">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t="s">
        <v>22</v>
      </c>
      <c r="AZ32" s="77"/>
      <c r="BA32" s="77"/>
      <c r="BB32" s="77" t="s">
        <v>23</v>
      </c>
      <c r="BC32" s="77"/>
      <c r="BD32" s="77"/>
      <c r="BE32" s="77" t="s">
        <v>24</v>
      </c>
      <c r="BF32" s="77"/>
      <c r="BG32" s="77"/>
      <c r="BH32" s="77"/>
      <c r="BI32" s="77"/>
      <c r="BJ32" s="77"/>
      <c r="BK32" s="77"/>
      <c r="BL32" s="77"/>
    </row>
    <row r="33" spans="1:64" ht="30" customHeight="1" x14ac:dyDescent="0.25">
      <c r="A33" s="76"/>
      <c r="B33" s="76"/>
      <c r="C33" s="76"/>
      <c r="D33" s="76"/>
      <c r="E33" s="76"/>
      <c r="F33" s="76"/>
      <c r="G33" s="76"/>
      <c r="H33" s="76"/>
      <c r="I33" s="76"/>
      <c r="J33" s="76"/>
      <c r="K33" s="76"/>
      <c r="L33" s="76"/>
      <c r="M33" s="76"/>
      <c r="N33" s="76"/>
      <c r="O33" s="76"/>
      <c r="P33" s="76"/>
      <c r="Q33" s="76"/>
      <c r="R33" s="76"/>
      <c r="S33" s="76"/>
      <c r="T33" s="76"/>
      <c r="U33" s="76"/>
      <c r="V33" s="76"/>
      <c r="W33" s="76"/>
      <c r="X33" s="76"/>
      <c r="Y33" s="62"/>
      <c r="Z33" s="62"/>
      <c r="AA33" s="62"/>
      <c r="AB33" s="62"/>
      <c r="AC33" s="62"/>
      <c r="AD33" s="62"/>
      <c r="AE33" s="62"/>
      <c r="AF33" s="62"/>
      <c r="AG33" s="62"/>
      <c r="AH33" s="62"/>
      <c r="AI33" s="62"/>
      <c r="AJ33" s="62"/>
      <c r="AK33" s="62"/>
      <c r="AL33" s="63"/>
      <c r="AM33" s="104"/>
      <c r="AN33" s="76"/>
      <c r="AO33" s="76"/>
      <c r="AP33" s="76"/>
      <c r="AQ33" s="76"/>
      <c r="AR33" s="76"/>
      <c r="AS33" s="104"/>
      <c r="AT33" s="76"/>
      <c r="AU33" s="76"/>
      <c r="AV33" s="76"/>
      <c r="AW33" s="76"/>
      <c r="AX33" s="76"/>
      <c r="AY33" s="105">
        <f>DATEDIF(AM33,AS33,"Y")</f>
        <v>0</v>
      </c>
      <c r="AZ33" s="105"/>
      <c r="BA33" s="105"/>
      <c r="BB33" s="105">
        <f>MOD(DATEDIF(AM33,AS33,"M"),12)</f>
        <v>0</v>
      </c>
      <c r="BC33" s="105"/>
      <c r="BD33" s="105"/>
      <c r="BE33" s="105">
        <f>IF(DAY(AM33)&lt;=DAY(AS33),DAY(AS33)-DAY(AM33),AS33-DATE(YEAR(AS33),MONTH(AS33)-1,DAY(AM33)))</f>
        <v>0</v>
      </c>
      <c r="BF33" s="105"/>
      <c r="BG33" s="105"/>
      <c r="BH33" s="76"/>
      <c r="BI33" s="76"/>
      <c r="BJ33" s="76"/>
      <c r="BK33" s="76"/>
      <c r="BL33" s="76"/>
    </row>
    <row r="34" spans="1:64" ht="44.25" customHeight="1" x14ac:dyDescent="0.25">
      <c r="A34" s="106" t="s">
        <v>25</v>
      </c>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row>
    <row r="35" spans="1:64" ht="8.25" customHeight="1" x14ac:dyDescent="0.25"/>
    <row r="36" spans="1:64" ht="12.75" customHeight="1" x14ac:dyDescent="0.25">
      <c r="A36" s="77" t="s">
        <v>19</v>
      </c>
      <c r="B36" s="77"/>
      <c r="C36" s="77"/>
      <c r="D36" s="77"/>
      <c r="E36" s="77"/>
      <c r="F36" s="77"/>
      <c r="G36" s="77"/>
      <c r="H36" s="77"/>
      <c r="I36" s="77"/>
      <c r="J36" s="77"/>
      <c r="K36" s="77"/>
      <c r="L36" s="77"/>
      <c r="M36" s="77"/>
      <c r="N36" s="77"/>
      <c r="O36" s="77"/>
      <c r="P36" s="77"/>
      <c r="Q36" s="77" t="s">
        <v>91</v>
      </c>
      <c r="R36" s="77"/>
      <c r="S36" s="77"/>
      <c r="T36" s="77"/>
      <c r="U36" s="77"/>
      <c r="V36" s="77"/>
      <c r="W36" s="77"/>
      <c r="X36" s="77"/>
      <c r="Y36" s="77" t="s">
        <v>20</v>
      </c>
      <c r="Z36" s="77"/>
      <c r="AA36" s="77"/>
      <c r="AB36" s="77"/>
      <c r="AC36" s="77"/>
      <c r="AD36" s="77"/>
      <c r="AE36" s="77"/>
      <c r="AF36" s="77"/>
      <c r="AG36" s="77"/>
      <c r="AH36" s="77"/>
      <c r="AI36" s="77"/>
      <c r="AJ36" s="77"/>
      <c r="AK36" s="77"/>
      <c r="AL36" s="77"/>
      <c r="AM36" s="77" t="s">
        <v>17</v>
      </c>
      <c r="AN36" s="77"/>
      <c r="AO36" s="77"/>
      <c r="AP36" s="77"/>
      <c r="AQ36" s="77"/>
      <c r="AR36" s="77"/>
      <c r="AS36" s="77" t="s">
        <v>18</v>
      </c>
      <c r="AT36" s="77"/>
      <c r="AU36" s="77"/>
      <c r="AV36" s="77"/>
      <c r="AW36" s="77"/>
      <c r="AX36" s="77"/>
      <c r="AY36" s="77" t="s">
        <v>21</v>
      </c>
      <c r="AZ36" s="77"/>
      <c r="BA36" s="77"/>
      <c r="BB36" s="77"/>
      <c r="BC36" s="77"/>
      <c r="BD36" s="77"/>
      <c r="BE36" s="77"/>
      <c r="BF36" s="77"/>
      <c r="BG36" s="77"/>
      <c r="BH36" s="77" t="s">
        <v>52</v>
      </c>
      <c r="BI36" s="77"/>
      <c r="BJ36" s="77"/>
      <c r="BK36" s="77"/>
      <c r="BL36" s="77"/>
    </row>
    <row r="37" spans="1:64" ht="12.75" customHeight="1" x14ac:dyDescent="0.2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t="s">
        <v>22</v>
      </c>
      <c r="AZ37" s="77"/>
      <c r="BA37" s="77"/>
      <c r="BB37" s="77" t="s">
        <v>23</v>
      </c>
      <c r="BC37" s="77"/>
      <c r="BD37" s="77"/>
      <c r="BE37" s="77" t="s">
        <v>24</v>
      </c>
      <c r="BF37" s="77"/>
      <c r="BG37" s="77"/>
      <c r="BH37" s="77"/>
      <c r="BI37" s="77"/>
      <c r="BJ37" s="77"/>
      <c r="BK37" s="77"/>
      <c r="BL37" s="77"/>
    </row>
    <row r="38" spans="1:64" ht="30" customHeight="1" x14ac:dyDescent="0.25">
      <c r="A38" s="76"/>
      <c r="B38" s="76"/>
      <c r="C38" s="76"/>
      <c r="D38" s="76"/>
      <c r="E38" s="76"/>
      <c r="F38" s="76"/>
      <c r="G38" s="76"/>
      <c r="H38" s="76"/>
      <c r="I38" s="76"/>
      <c r="J38" s="76"/>
      <c r="K38" s="76"/>
      <c r="L38" s="76"/>
      <c r="M38" s="76"/>
      <c r="N38" s="76"/>
      <c r="O38" s="76"/>
      <c r="P38" s="76"/>
      <c r="Q38" s="76"/>
      <c r="R38" s="76"/>
      <c r="S38" s="76"/>
      <c r="T38" s="76"/>
      <c r="U38" s="76"/>
      <c r="V38" s="76"/>
      <c r="W38" s="76"/>
      <c r="X38" s="76"/>
      <c r="Y38" s="62"/>
      <c r="Z38" s="62"/>
      <c r="AA38" s="62"/>
      <c r="AB38" s="62"/>
      <c r="AC38" s="62"/>
      <c r="AD38" s="62"/>
      <c r="AE38" s="62"/>
      <c r="AF38" s="62"/>
      <c r="AG38" s="62"/>
      <c r="AH38" s="62"/>
      <c r="AI38" s="62"/>
      <c r="AJ38" s="62"/>
      <c r="AK38" s="62"/>
      <c r="AL38" s="63"/>
      <c r="AM38" s="104"/>
      <c r="AN38" s="76"/>
      <c r="AO38" s="76"/>
      <c r="AP38" s="76"/>
      <c r="AQ38" s="76"/>
      <c r="AR38" s="76"/>
      <c r="AS38" s="104"/>
      <c r="AT38" s="76"/>
      <c r="AU38" s="76"/>
      <c r="AV38" s="76"/>
      <c r="AW38" s="76"/>
      <c r="AX38" s="76"/>
      <c r="AY38" s="105">
        <f>DATEDIF(AM38,AS38,"Y")</f>
        <v>0</v>
      </c>
      <c r="AZ38" s="105"/>
      <c r="BA38" s="105"/>
      <c r="BB38" s="105">
        <f>MOD(DATEDIF(AM38,AS38,"M"),12)</f>
        <v>0</v>
      </c>
      <c r="BC38" s="105"/>
      <c r="BD38" s="105"/>
      <c r="BE38" s="105">
        <f>IF(DAY(AM38)&lt;=DAY(AS38),DAY(AS38)-DAY(AM38),AS38-DATE(YEAR(AS38),MONTH(AS38)-1,DAY(AM38)))</f>
        <v>0</v>
      </c>
      <c r="BF38" s="105"/>
      <c r="BG38" s="105"/>
      <c r="BH38" s="76"/>
      <c r="BI38" s="76"/>
      <c r="BJ38" s="76"/>
      <c r="BK38" s="76"/>
      <c r="BL38" s="76"/>
    </row>
    <row r="39" spans="1:64" ht="44.25" customHeight="1" x14ac:dyDescent="0.25">
      <c r="A39" s="106" t="s">
        <v>25</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8"/>
    </row>
    <row r="40" spans="1:64" ht="8.25" customHeight="1" x14ac:dyDescent="0.25"/>
    <row r="41" spans="1:64" ht="12.75" customHeight="1" x14ac:dyDescent="0.25">
      <c r="A41" s="77" t="s">
        <v>19</v>
      </c>
      <c r="B41" s="77"/>
      <c r="C41" s="77"/>
      <c r="D41" s="77"/>
      <c r="E41" s="77"/>
      <c r="F41" s="77"/>
      <c r="G41" s="77"/>
      <c r="H41" s="77"/>
      <c r="I41" s="77"/>
      <c r="J41" s="77"/>
      <c r="K41" s="77"/>
      <c r="L41" s="77"/>
      <c r="M41" s="77"/>
      <c r="N41" s="77"/>
      <c r="O41" s="77"/>
      <c r="P41" s="77"/>
      <c r="Q41" s="77" t="s">
        <v>91</v>
      </c>
      <c r="R41" s="77"/>
      <c r="S41" s="77"/>
      <c r="T41" s="77"/>
      <c r="U41" s="77"/>
      <c r="V41" s="77"/>
      <c r="W41" s="77"/>
      <c r="X41" s="77"/>
      <c r="Y41" s="77" t="s">
        <v>20</v>
      </c>
      <c r="Z41" s="77"/>
      <c r="AA41" s="77"/>
      <c r="AB41" s="77"/>
      <c r="AC41" s="77"/>
      <c r="AD41" s="77"/>
      <c r="AE41" s="77"/>
      <c r="AF41" s="77"/>
      <c r="AG41" s="77"/>
      <c r="AH41" s="77"/>
      <c r="AI41" s="77"/>
      <c r="AJ41" s="77"/>
      <c r="AK41" s="77"/>
      <c r="AL41" s="77"/>
      <c r="AM41" s="77" t="s">
        <v>17</v>
      </c>
      <c r="AN41" s="77"/>
      <c r="AO41" s="77"/>
      <c r="AP41" s="77"/>
      <c r="AQ41" s="77"/>
      <c r="AR41" s="77"/>
      <c r="AS41" s="77" t="s">
        <v>18</v>
      </c>
      <c r="AT41" s="77"/>
      <c r="AU41" s="77"/>
      <c r="AV41" s="77"/>
      <c r="AW41" s="77"/>
      <c r="AX41" s="77"/>
      <c r="AY41" s="77" t="s">
        <v>21</v>
      </c>
      <c r="AZ41" s="77"/>
      <c r="BA41" s="77"/>
      <c r="BB41" s="77"/>
      <c r="BC41" s="77"/>
      <c r="BD41" s="77"/>
      <c r="BE41" s="77"/>
      <c r="BF41" s="77"/>
      <c r="BG41" s="77"/>
      <c r="BH41" s="77" t="s">
        <v>52</v>
      </c>
      <c r="BI41" s="77"/>
      <c r="BJ41" s="77"/>
      <c r="BK41" s="77"/>
      <c r="BL41" s="77"/>
    </row>
    <row r="42" spans="1:64" ht="12.75" customHeight="1"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t="s">
        <v>22</v>
      </c>
      <c r="AZ42" s="77"/>
      <c r="BA42" s="77"/>
      <c r="BB42" s="77" t="s">
        <v>23</v>
      </c>
      <c r="BC42" s="77"/>
      <c r="BD42" s="77"/>
      <c r="BE42" s="77" t="s">
        <v>24</v>
      </c>
      <c r="BF42" s="77"/>
      <c r="BG42" s="77"/>
      <c r="BH42" s="77"/>
      <c r="BI42" s="77"/>
      <c r="BJ42" s="77"/>
      <c r="BK42" s="77"/>
      <c r="BL42" s="77"/>
    </row>
    <row r="43" spans="1:64" ht="30" customHeight="1"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c r="Y43" s="62"/>
      <c r="Z43" s="62"/>
      <c r="AA43" s="62"/>
      <c r="AB43" s="62"/>
      <c r="AC43" s="62"/>
      <c r="AD43" s="62"/>
      <c r="AE43" s="62"/>
      <c r="AF43" s="62"/>
      <c r="AG43" s="62"/>
      <c r="AH43" s="62"/>
      <c r="AI43" s="62"/>
      <c r="AJ43" s="62"/>
      <c r="AK43" s="62"/>
      <c r="AL43" s="63"/>
      <c r="AM43" s="104"/>
      <c r="AN43" s="76"/>
      <c r="AO43" s="76"/>
      <c r="AP43" s="76"/>
      <c r="AQ43" s="76"/>
      <c r="AR43" s="76"/>
      <c r="AS43" s="104"/>
      <c r="AT43" s="76"/>
      <c r="AU43" s="76"/>
      <c r="AV43" s="76"/>
      <c r="AW43" s="76"/>
      <c r="AX43" s="76"/>
      <c r="AY43" s="105">
        <f>DATEDIF(AM43,AS43,"Y")</f>
        <v>0</v>
      </c>
      <c r="AZ43" s="105"/>
      <c r="BA43" s="105"/>
      <c r="BB43" s="105">
        <f>MOD(DATEDIF(AM43,AS43,"M"),12)</f>
        <v>0</v>
      </c>
      <c r="BC43" s="105"/>
      <c r="BD43" s="105"/>
      <c r="BE43" s="105">
        <f>IF(DAY(AM43)&lt;=DAY(AS43),DAY(AS43)-DAY(AM43),AS43-DATE(YEAR(AS43),MONTH(AS43)-1,DAY(AM43)))</f>
        <v>0</v>
      </c>
      <c r="BF43" s="105"/>
      <c r="BG43" s="105"/>
      <c r="BH43" s="76"/>
      <c r="BI43" s="76"/>
      <c r="BJ43" s="76"/>
      <c r="BK43" s="76"/>
      <c r="BL43" s="76"/>
    </row>
    <row r="44" spans="1:64" ht="44.25" customHeight="1" x14ac:dyDescent="0.25">
      <c r="A44" s="106" t="s">
        <v>25</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8"/>
    </row>
    <row r="45" spans="1:64" ht="8.25" customHeight="1" x14ac:dyDescent="0.25"/>
    <row r="46" spans="1:64" ht="12.75" customHeight="1" x14ac:dyDescent="0.25">
      <c r="A46" s="77" t="s">
        <v>19</v>
      </c>
      <c r="B46" s="77"/>
      <c r="C46" s="77"/>
      <c r="D46" s="77"/>
      <c r="E46" s="77"/>
      <c r="F46" s="77"/>
      <c r="G46" s="77"/>
      <c r="H46" s="77"/>
      <c r="I46" s="77"/>
      <c r="J46" s="77"/>
      <c r="K46" s="77"/>
      <c r="L46" s="77"/>
      <c r="M46" s="77"/>
      <c r="N46" s="77"/>
      <c r="O46" s="77"/>
      <c r="P46" s="77"/>
      <c r="Q46" s="77" t="s">
        <v>91</v>
      </c>
      <c r="R46" s="77"/>
      <c r="S46" s="77"/>
      <c r="T46" s="77"/>
      <c r="U46" s="77"/>
      <c r="V46" s="77"/>
      <c r="W46" s="77"/>
      <c r="X46" s="77"/>
      <c r="Y46" s="77" t="s">
        <v>20</v>
      </c>
      <c r="Z46" s="77"/>
      <c r="AA46" s="77"/>
      <c r="AB46" s="77"/>
      <c r="AC46" s="77"/>
      <c r="AD46" s="77"/>
      <c r="AE46" s="77"/>
      <c r="AF46" s="77"/>
      <c r="AG46" s="77"/>
      <c r="AH46" s="77"/>
      <c r="AI46" s="77"/>
      <c r="AJ46" s="77"/>
      <c r="AK46" s="77"/>
      <c r="AL46" s="77"/>
      <c r="AM46" s="77" t="s">
        <v>17</v>
      </c>
      <c r="AN46" s="77"/>
      <c r="AO46" s="77"/>
      <c r="AP46" s="77"/>
      <c r="AQ46" s="77"/>
      <c r="AR46" s="77"/>
      <c r="AS46" s="77" t="s">
        <v>18</v>
      </c>
      <c r="AT46" s="77"/>
      <c r="AU46" s="77"/>
      <c r="AV46" s="77"/>
      <c r="AW46" s="77"/>
      <c r="AX46" s="77"/>
      <c r="AY46" s="77" t="s">
        <v>21</v>
      </c>
      <c r="AZ46" s="77"/>
      <c r="BA46" s="77"/>
      <c r="BB46" s="77"/>
      <c r="BC46" s="77"/>
      <c r="BD46" s="77"/>
      <c r="BE46" s="77"/>
      <c r="BF46" s="77"/>
      <c r="BG46" s="77"/>
      <c r="BH46" s="77" t="s">
        <v>52</v>
      </c>
      <c r="BI46" s="77"/>
      <c r="BJ46" s="77"/>
      <c r="BK46" s="77"/>
      <c r="BL46" s="77"/>
    </row>
    <row r="47" spans="1:64" ht="12.75" customHeight="1" x14ac:dyDescent="0.2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t="s">
        <v>22</v>
      </c>
      <c r="AZ47" s="77"/>
      <c r="BA47" s="77"/>
      <c r="BB47" s="77" t="s">
        <v>23</v>
      </c>
      <c r="BC47" s="77"/>
      <c r="BD47" s="77"/>
      <c r="BE47" s="77" t="s">
        <v>24</v>
      </c>
      <c r="BF47" s="77"/>
      <c r="BG47" s="77"/>
      <c r="BH47" s="77"/>
      <c r="BI47" s="77"/>
      <c r="BJ47" s="77"/>
      <c r="BK47" s="77"/>
      <c r="BL47" s="77"/>
    </row>
    <row r="48" spans="1:64" ht="30" customHeight="1" x14ac:dyDescent="0.25">
      <c r="A48" s="76"/>
      <c r="B48" s="76"/>
      <c r="C48" s="76"/>
      <c r="D48" s="76"/>
      <c r="E48" s="76"/>
      <c r="F48" s="76"/>
      <c r="G48" s="76"/>
      <c r="H48" s="76"/>
      <c r="I48" s="76"/>
      <c r="J48" s="76"/>
      <c r="K48" s="76"/>
      <c r="L48" s="76"/>
      <c r="M48" s="76"/>
      <c r="N48" s="76"/>
      <c r="O48" s="76"/>
      <c r="P48" s="76"/>
      <c r="Q48" s="76"/>
      <c r="R48" s="76"/>
      <c r="S48" s="76"/>
      <c r="T48" s="76"/>
      <c r="U48" s="76"/>
      <c r="V48" s="76"/>
      <c r="W48" s="76"/>
      <c r="X48" s="76"/>
      <c r="Y48" s="62"/>
      <c r="Z48" s="62"/>
      <c r="AA48" s="62"/>
      <c r="AB48" s="62"/>
      <c r="AC48" s="62"/>
      <c r="AD48" s="62"/>
      <c r="AE48" s="62"/>
      <c r="AF48" s="62"/>
      <c r="AG48" s="62"/>
      <c r="AH48" s="62"/>
      <c r="AI48" s="62"/>
      <c r="AJ48" s="62"/>
      <c r="AK48" s="62"/>
      <c r="AL48" s="63"/>
      <c r="AM48" s="104"/>
      <c r="AN48" s="76"/>
      <c r="AO48" s="76"/>
      <c r="AP48" s="76"/>
      <c r="AQ48" s="76"/>
      <c r="AR48" s="76"/>
      <c r="AS48" s="104"/>
      <c r="AT48" s="76"/>
      <c r="AU48" s="76"/>
      <c r="AV48" s="76"/>
      <c r="AW48" s="76"/>
      <c r="AX48" s="76"/>
      <c r="AY48" s="105">
        <f>DATEDIF(AM48,AS48,"Y")</f>
        <v>0</v>
      </c>
      <c r="AZ48" s="105"/>
      <c r="BA48" s="105"/>
      <c r="BB48" s="105">
        <f>MOD(DATEDIF(AM48,AS48,"M"),12)</f>
        <v>0</v>
      </c>
      <c r="BC48" s="105"/>
      <c r="BD48" s="105"/>
      <c r="BE48" s="105">
        <f>IF(DAY(AM48)&lt;=DAY(AS48),DAY(AS48)-DAY(AM48),AS48-DATE(YEAR(AS48),MONTH(AS48)-1,DAY(AM48)))</f>
        <v>0</v>
      </c>
      <c r="BF48" s="105"/>
      <c r="BG48" s="105"/>
      <c r="BH48" s="76"/>
      <c r="BI48" s="76"/>
      <c r="BJ48" s="76"/>
      <c r="BK48" s="76"/>
      <c r="BL48" s="76"/>
    </row>
    <row r="49" spans="1:64" ht="44.25" customHeight="1" x14ac:dyDescent="0.25">
      <c r="A49" s="106" t="s">
        <v>25</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8"/>
    </row>
    <row r="50" spans="1:64" ht="7.5" customHeight="1" x14ac:dyDescent="0.25"/>
    <row r="51" spans="1:64" ht="12.75" customHeight="1" x14ac:dyDescent="0.25">
      <c r="A51" s="77" t="s">
        <v>19</v>
      </c>
      <c r="B51" s="77"/>
      <c r="C51" s="77"/>
      <c r="D51" s="77"/>
      <c r="E51" s="77"/>
      <c r="F51" s="77"/>
      <c r="G51" s="77"/>
      <c r="H51" s="77"/>
      <c r="I51" s="77"/>
      <c r="J51" s="77"/>
      <c r="K51" s="77"/>
      <c r="L51" s="77"/>
      <c r="M51" s="77"/>
      <c r="N51" s="77"/>
      <c r="O51" s="77"/>
      <c r="P51" s="77"/>
      <c r="Q51" s="77" t="s">
        <v>91</v>
      </c>
      <c r="R51" s="77"/>
      <c r="S51" s="77"/>
      <c r="T51" s="77"/>
      <c r="U51" s="77"/>
      <c r="V51" s="77"/>
      <c r="W51" s="77"/>
      <c r="X51" s="77"/>
      <c r="Y51" s="77" t="s">
        <v>20</v>
      </c>
      <c r="Z51" s="77"/>
      <c r="AA51" s="77"/>
      <c r="AB51" s="77"/>
      <c r="AC51" s="77"/>
      <c r="AD51" s="77"/>
      <c r="AE51" s="77"/>
      <c r="AF51" s="77"/>
      <c r="AG51" s="77"/>
      <c r="AH51" s="77"/>
      <c r="AI51" s="77"/>
      <c r="AJ51" s="77"/>
      <c r="AK51" s="77"/>
      <c r="AL51" s="77"/>
      <c r="AM51" s="77" t="s">
        <v>17</v>
      </c>
      <c r="AN51" s="77"/>
      <c r="AO51" s="77"/>
      <c r="AP51" s="77"/>
      <c r="AQ51" s="77"/>
      <c r="AR51" s="77"/>
      <c r="AS51" s="77" t="s">
        <v>18</v>
      </c>
      <c r="AT51" s="77"/>
      <c r="AU51" s="77"/>
      <c r="AV51" s="77"/>
      <c r="AW51" s="77"/>
      <c r="AX51" s="77"/>
      <c r="AY51" s="77" t="s">
        <v>21</v>
      </c>
      <c r="AZ51" s="77"/>
      <c r="BA51" s="77"/>
      <c r="BB51" s="77"/>
      <c r="BC51" s="77"/>
      <c r="BD51" s="77"/>
      <c r="BE51" s="77"/>
      <c r="BF51" s="77"/>
      <c r="BG51" s="77"/>
      <c r="BH51" s="77" t="s">
        <v>52</v>
      </c>
      <c r="BI51" s="77"/>
      <c r="BJ51" s="77"/>
      <c r="BK51" s="77"/>
      <c r="BL51" s="77"/>
    </row>
    <row r="52" spans="1:64" ht="12.75" customHeight="1" x14ac:dyDescent="0.25">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t="s">
        <v>22</v>
      </c>
      <c r="AZ52" s="77"/>
      <c r="BA52" s="77"/>
      <c r="BB52" s="77" t="s">
        <v>23</v>
      </c>
      <c r="BC52" s="77"/>
      <c r="BD52" s="77"/>
      <c r="BE52" s="77" t="s">
        <v>24</v>
      </c>
      <c r="BF52" s="77"/>
      <c r="BG52" s="77"/>
      <c r="BH52" s="77"/>
      <c r="BI52" s="77"/>
      <c r="BJ52" s="77"/>
      <c r="BK52" s="77"/>
      <c r="BL52" s="77"/>
    </row>
    <row r="53" spans="1:64" ht="30" customHeight="1" x14ac:dyDescent="0.25">
      <c r="A53" s="76"/>
      <c r="B53" s="76"/>
      <c r="C53" s="76"/>
      <c r="D53" s="76"/>
      <c r="E53" s="76"/>
      <c r="F53" s="76"/>
      <c r="G53" s="76"/>
      <c r="H53" s="76"/>
      <c r="I53" s="76"/>
      <c r="J53" s="76"/>
      <c r="K53" s="76"/>
      <c r="L53" s="76"/>
      <c r="M53" s="76"/>
      <c r="N53" s="76"/>
      <c r="O53" s="76"/>
      <c r="P53" s="76"/>
      <c r="Q53" s="76"/>
      <c r="R53" s="76"/>
      <c r="S53" s="76"/>
      <c r="T53" s="76"/>
      <c r="U53" s="76"/>
      <c r="V53" s="76"/>
      <c r="W53" s="76"/>
      <c r="X53" s="76"/>
      <c r="Y53" s="62"/>
      <c r="Z53" s="62"/>
      <c r="AA53" s="62"/>
      <c r="AB53" s="62"/>
      <c r="AC53" s="62"/>
      <c r="AD53" s="62"/>
      <c r="AE53" s="62"/>
      <c r="AF53" s="62"/>
      <c r="AG53" s="62"/>
      <c r="AH53" s="62"/>
      <c r="AI53" s="62"/>
      <c r="AJ53" s="62"/>
      <c r="AK53" s="62"/>
      <c r="AL53" s="63"/>
      <c r="AM53" s="104"/>
      <c r="AN53" s="76"/>
      <c r="AO53" s="76"/>
      <c r="AP53" s="76"/>
      <c r="AQ53" s="76"/>
      <c r="AR53" s="76"/>
      <c r="AS53" s="104"/>
      <c r="AT53" s="76"/>
      <c r="AU53" s="76"/>
      <c r="AV53" s="76"/>
      <c r="AW53" s="76"/>
      <c r="AX53" s="76"/>
      <c r="AY53" s="105">
        <f>DATEDIF(AM53,AS53,"Y")</f>
        <v>0</v>
      </c>
      <c r="AZ53" s="105"/>
      <c r="BA53" s="105"/>
      <c r="BB53" s="105">
        <f>MOD(DATEDIF(AM53,AS53,"M"),12)</f>
        <v>0</v>
      </c>
      <c r="BC53" s="105"/>
      <c r="BD53" s="105"/>
      <c r="BE53" s="105">
        <f>IF(DAY(AM53)&lt;=DAY(AS53),DAY(AS53)-DAY(AM53),AS53-DATE(YEAR(AS53),MONTH(AS53)-1,DAY(AM53)))</f>
        <v>0</v>
      </c>
      <c r="BF53" s="105"/>
      <c r="BG53" s="105"/>
      <c r="BH53" s="76"/>
      <c r="BI53" s="76"/>
      <c r="BJ53" s="76"/>
      <c r="BK53" s="76"/>
      <c r="BL53" s="76"/>
    </row>
    <row r="54" spans="1:64" ht="44.25" customHeight="1" x14ac:dyDescent="0.25">
      <c r="A54" s="106" t="s">
        <v>25</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8"/>
    </row>
    <row r="55" spans="1:64" ht="8.25" customHeight="1" x14ac:dyDescent="0.25"/>
    <row r="56" spans="1:64" ht="12.75" customHeight="1" x14ac:dyDescent="0.25">
      <c r="A56" s="77" t="s">
        <v>19</v>
      </c>
      <c r="B56" s="77"/>
      <c r="C56" s="77"/>
      <c r="D56" s="77"/>
      <c r="E56" s="77"/>
      <c r="F56" s="77"/>
      <c r="G56" s="77"/>
      <c r="H56" s="77"/>
      <c r="I56" s="77"/>
      <c r="J56" s="77"/>
      <c r="K56" s="77"/>
      <c r="L56" s="77"/>
      <c r="M56" s="77"/>
      <c r="N56" s="77"/>
      <c r="O56" s="77"/>
      <c r="P56" s="77"/>
      <c r="Q56" s="77" t="s">
        <v>91</v>
      </c>
      <c r="R56" s="77"/>
      <c r="S56" s="77"/>
      <c r="T56" s="77"/>
      <c r="U56" s="77"/>
      <c r="V56" s="77"/>
      <c r="W56" s="77"/>
      <c r="X56" s="77"/>
      <c r="Y56" s="77" t="s">
        <v>20</v>
      </c>
      <c r="Z56" s="77"/>
      <c r="AA56" s="77"/>
      <c r="AB56" s="77"/>
      <c r="AC56" s="77"/>
      <c r="AD56" s="77"/>
      <c r="AE56" s="77"/>
      <c r="AF56" s="77"/>
      <c r="AG56" s="77"/>
      <c r="AH56" s="77"/>
      <c r="AI56" s="77"/>
      <c r="AJ56" s="77"/>
      <c r="AK56" s="77"/>
      <c r="AL56" s="77"/>
      <c r="AM56" s="77" t="s">
        <v>17</v>
      </c>
      <c r="AN56" s="77"/>
      <c r="AO56" s="77"/>
      <c r="AP56" s="77"/>
      <c r="AQ56" s="77"/>
      <c r="AR56" s="77"/>
      <c r="AS56" s="77" t="s">
        <v>18</v>
      </c>
      <c r="AT56" s="77"/>
      <c r="AU56" s="77"/>
      <c r="AV56" s="77"/>
      <c r="AW56" s="77"/>
      <c r="AX56" s="77"/>
      <c r="AY56" s="77" t="s">
        <v>21</v>
      </c>
      <c r="AZ56" s="77"/>
      <c r="BA56" s="77"/>
      <c r="BB56" s="77"/>
      <c r="BC56" s="77"/>
      <c r="BD56" s="77"/>
      <c r="BE56" s="77"/>
      <c r="BF56" s="77"/>
      <c r="BG56" s="77"/>
      <c r="BH56" s="77" t="s">
        <v>52</v>
      </c>
      <c r="BI56" s="77"/>
      <c r="BJ56" s="77"/>
      <c r="BK56" s="77"/>
      <c r="BL56" s="77"/>
    </row>
    <row r="57" spans="1:64" ht="12.75" customHeight="1" x14ac:dyDescent="0.25">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t="s">
        <v>22</v>
      </c>
      <c r="AZ57" s="77"/>
      <c r="BA57" s="77"/>
      <c r="BB57" s="77" t="s">
        <v>23</v>
      </c>
      <c r="BC57" s="77"/>
      <c r="BD57" s="77"/>
      <c r="BE57" s="77" t="s">
        <v>24</v>
      </c>
      <c r="BF57" s="77"/>
      <c r="BG57" s="77"/>
      <c r="BH57" s="77"/>
      <c r="BI57" s="77"/>
      <c r="BJ57" s="77"/>
      <c r="BK57" s="77"/>
      <c r="BL57" s="77"/>
    </row>
    <row r="58" spans="1:64" ht="30" customHeight="1"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62"/>
      <c r="Z58" s="62"/>
      <c r="AA58" s="62"/>
      <c r="AB58" s="62"/>
      <c r="AC58" s="62"/>
      <c r="AD58" s="62"/>
      <c r="AE58" s="62"/>
      <c r="AF58" s="62"/>
      <c r="AG58" s="62"/>
      <c r="AH58" s="62"/>
      <c r="AI58" s="62"/>
      <c r="AJ58" s="62"/>
      <c r="AK58" s="62"/>
      <c r="AL58" s="63"/>
      <c r="AM58" s="104"/>
      <c r="AN58" s="76"/>
      <c r="AO58" s="76"/>
      <c r="AP58" s="76"/>
      <c r="AQ58" s="76"/>
      <c r="AR58" s="76"/>
      <c r="AS58" s="104"/>
      <c r="AT58" s="76"/>
      <c r="AU58" s="76"/>
      <c r="AV58" s="76"/>
      <c r="AW58" s="76"/>
      <c r="AX58" s="76"/>
      <c r="AY58" s="105">
        <f>DATEDIF(AM58,AS58,"Y")</f>
        <v>0</v>
      </c>
      <c r="AZ58" s="105"/>
      <c r="BA58" s="105"/>
      <c r="BB58" s="105">
        <f>MOD(DATEDIF(AM58,AS58,"M"),12)</f>
        <v>0</v>
      </c>
      <c r="BC58" s="105"/>
      <c r="BD58" s="105"/>
      <c r="BE58" s="105">
        <f>IF(DAY(AM58)&lt;=DAY(AS58),DAY(AS58)-DAY(AM58),AS58-DATE(YEAR(AS58),MONTH(AS58)-1,DAY(AM58)))</f>
        <v>0</v>
      </c>
      <c r="BF58" s="105"/>
      <c r="BG58" s="105"/>
      <c r="BH58" s="76"/>
      <c r="BI58" s="76"/>
      <c r="BJ58" s="76"/>
      <c r="BK58" s="76"/>
      <c r="BL58" s="76"/>
    </row>
    <row r="59" spans="1:64" ht="44.25" customHeight="1" x14ac:dyDescent="0.25">
      <c r="A59" s="106" t="s">
        <v>25</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8"/>
    </row>
    <row r="60" spans="1:64" ht="8.25" customHeight="1" x14ac:dyDescent="0.25"/>
    <row r="61" spans="1:64" ht="12.75" customHeight="1" x14ac:dyDescent="0.25">
      <c r="A61" s="77" t="s">
        <v>19</v>
      </c>
      <c r="B61" s="77"/>
      <c r="C61" s="77"/>
      <c r="D61" s="77"/>
      <c r="E61" s="77"/>
      <c r="F61" s="77"/>
      <c r="G61" s="77"/>
      <c r="H61" s="77"/>
      <c r="I61" s="77"/>
      <c r="J61" s="77"/>
      <c r="K61" s="77"/>
      <c r="L61" s="77"/>
      <c r="M61" s="77"/>
      <c r="N61" s="77"/>
      <c r="O61" s="77"/>
      <c r="P61" s="77"/>
      <c r="Q61" s="77" t="s">
        <v>91</v>
      </c>
      <c r="R61" s="77"/>
      <c r="S61" s="77"/>
      <c r="T61" s="77"/>
      <c r="U61" s="77"/>
      <c r="V61" s="77"/>
      <c r="W61" s="77"/>
      <c r="X61" s="77"/>
      <c r="Y61" s="77" t="s">
        <v>20</v>
      </c>
      <c r="Z61" s="77"/>
      <c r="AA61" s="77"/>
      <c r="AB61" s="77"/>
      <c r="AC61" s="77"/>
      <c r="AD61" s="77"/>
      <c r="AE61" s="77"/>
      <c r="AF61" s="77"/>
      <c r="AG61" s="77"/>
      <c r="AH61" s="77"/>
      <c r="AI61" s="77"/>
      <c r="AJ61" s="77"/>
      <c r="AK61" s="77"/>
      <c r="AL61" s="77"/>
      <c r="AM61" s="77" t="s">
        <v>17</v>
      </c>
      <c r="AN61" s="77"/>
      <c r="AO61" s="77"/>
      <c r="AP61" s="77"/>
      <c r="AQ61" s="77"/>
      <c r="AR61" s="77"/>
      <c r="AS61" s="77" t="s">
        <v>18</v>
      </c>
      <c r="AT61" s="77"/>
      <c r="AU61" s="77"/>
      <c r="AV61" s="77"/>
      <c r="AW61" s="77"/>
      <c r="AX61" s="77"/>
      <c r="AY61" s="77" t="s">
        <v>21</v>
      </c>
      <c r="AZ61" s="77"/>
      <c r="BA61" s="77"/>
      <c r="BB61" s="77"/>
      <c r="BC61" s="77"/>
      <c r="BD61" s="77"/>
      <c r="BE61" s="77"/>
      <c r="BF61" s="77"/>
      <c r="BG61" s="77"/>
      <c r="BH61" s="77" t="s">
        <v>52</v>
      </c>
      <c r="BI61" s="77"/>
      <c r="BJ61" s="77"/>
      <c r="BK61" s="77"/>
      <c r="BL61" s="77"/>
    </row>
    <row r="62" spans="1:64" ht="12.75" customHeight="1" x14ac:dyDescent="0.25">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t="s">
        <v>22</v>
      </c>
      <c r="AZ62" s="77"/>
      <c r="BA62" s="77"/>
      <c r="BB62" s="77" t="s">
        <v>23</v>
      </c>
      <c r="BC62" s="77"/>
      <c r="BD62" s="77"/>
      <c r="BE62" s="77" t="s">
        <v>24</v>
      </c>
      <c r="BF62" s="77"/>
      <c r="BG62" s="77"/>
      <c r="BH62" s="77"/>
      <c r="BI62" s="77"/>
      <c r="BJ62" s="77"/>
      <c r="BK62" s="77"/>
      <c r="BL62" s="77"/>
    </row>
    <row r="63" spans="1:64" ht="30" customHeight="1"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62"/>
      <c r="Z63" s="62"/>
      <c r="AA63" s="62"/>
      <c r="AB63" s="62"/>
      <c r="AC63" s="62"/>
      <c r="AD63" s="62"/>
      <c r="AE63" s="62"/>
      <c r="AF63" s="62"/>
      <c r="AG63" s="62"/>
      <c r="AH63" s="62"/>
      <c r="AI63" s="62"/>
      <c r="AJ63" s="62"/>
      <c r="AK63" s="62"/>
      <c r="AL63" s="63"/>
      <c r="AM63" s="104"/>
      <c r="AN63" s="76"/>
      <c r="AO63" s="76"/>
      <c r="AP63" s="76"/>
      <c r="AQ63" s="76"/>
      <c r="AR63" s="76"/>
      <c r="AS63" s="104"/>
      <c r="AT63" s="76"/>
      <c r="AU63" s="76"/>
      <c r="AV63" s="76"/>
      <c r="AW63" s="76"/>
      <c r="AX63" s="76"/>
      <c r="AY63" s="105">
        <f>DATEDIF(AM63,AS63,"Y")</f>
        <v>0</v>
      </c>
      <c r="AZ63" s="105"/>
      <c r="BA63" s="105"/>
      <c r="BB63" s="105">
        <f>MOD(DATEDIF(AM63,AS63,"M"),12)</f>
        <v>0</v>
      </c>
      <c r="BC63" s="105"/>
      <c r="BD63" s="105"/>
      <c r="BE63" s="105">
        <f>IF(DAY(AM63)&lt;=DAY(AS63),DAY(AS63)-DAY(AM63),AS63-DATE(YEAR(AS63),MONTH(AS63)-1,DAY(AM63)))</f>
        <v>0</v>
      </c>
      <c r="BF63" s="105"/>
      <c r="BG63" s="105"/>
      <c r="BH63" s="76"/>
      <c r="BI63" s="76"/>
      <c r="BJ63" s="76"/>
      <c r="BK63" s="76"/>
      <c r="BL63" s="76"/>
    </row>
    <row r="64" spans="1:64" ht="44.25" customHeight="1" x14ac:dyDescent="0.25">
      <c r="A64" s="106" t="s">
        <v>25</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8"/>
    </row>
    <row r="65" spans="1:64" ht="8.25" customHeight="1" x14ac:dyDescent="0.25"/>
    <row r="66" spans="1:64" ht="12.75" customHeight="1" x14ac:dyDescent="0.25">
      <c r="A66" s="77" t="s">
        <v>19</v>
      </c>
      <c r="B66" s="77"/>
      <c r="C66" s="77"/>
      <c r="D66" s="77"/>
      <c r="E66" s="77"/>
      <c r="F66" s="77"/>
      <c r="G66" s="77"/>
      <c r="H66" s="77"/>
      <c r="I66" s="77"/>
      <c r="J66" s="77"/>
      <c r="K66" s="77"/>
      <c r="L66" s="77"/>
      <c r="M66" s="77"/>
      <c r="N66" s="77"/>
      <c r="O66" s="77"/>
      <c r="P66" s="77"/>
      <c r="Q66" s="77" t="s">
        <v>91</v>
      </c>
      <c r="R66" s="77"/>
      <c r="S66" s="77"/>
      <c r="T66" s="77"/>
      <c r="U66" s="77"/>
      <c r="V66" s="77"/>
      <c r="W66" s="77"/>
      <c r="X66" s="77"/>
      <c r="Y66" s="77" t="s">
        <v>20</v>
      </c>
      <c r="Z66" s="77"/>
      <c r="AA66" s="77"/>
      <c r="AB66" s="77"/>
      <c r="AC66" s="77"/>
      <c r="AD66" s="77"/>
      <c r="AE66" s="77"/>
      <c r="AF66" s="77"/>
      <c r="AG66" s="77"/>
      <c r="AH66" s="77"/>
      <c r="AI66" s="77"/>
      <c r="AJ66" s="77"/>
      <c r="AK66" s="77"/>
      <c r="AL66" s="77"/>
      <c r="AM66" s="77" t="s">
        <v>17</v>
      </c>
      <c r="AN66" s="77"/>
      <c r="AO66" s="77"/>
      <c r="AP66" s="77"/>
      <c r="AQ66" s="77"/>
      <c r="AR66" s="77"/>
      <c r="AS66" s="77" t="s">
        <v>18</v>
      </c>
      <c r="AT66" s="77"/>
      <c r="AU66" s="77"/>
      <c r="AV66" s="77"/>
      <c r="AW66" s="77"/>
      <c r="AX66" s="77"/>
      <c r="AY66" s="77" t="s">
        <v>21</v>
      </c>
      <c r="AZ66" s="77"/>
      <c r="BA66" s="77"/>
      <c r="BB66" s="77"/>
      <c r="BC66" s="77"/>
      <c r="BD66" s="77"/>
      <c r="BE66" s="77"/>
      <c r="BF66" s="77"/>
      <c r="BG66" s="77"/>
      <c r="BH66" s="77" t="s">
        <v>52</v>
      </c>
      <c r="BI66" s="77"/>
      <c r="BJ66" s="77"/>
      <c r="BK66" s="77"/>
      <c r="BL66" s="77"/>
    </row>
    <row r="67" spans="1:64" ht="12.75" customHeight="1" x14ac:dyDescent="0.2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t="s">
        <v>22</v>
      </c>
      <c r="AZ67" s="77"/>
      <c r="BA67" s="77"/>
      <c r="BB67" s="77" t="s">
        <v>23</v>
      </c>
      <c r="BC67" s="77"/>
      <c r="BD67" s="77"/>
      <c r="BE67" s="77" t="s">
        <v>24</v>
      </c>
      <c r="BF67" s="77"/>
      <c r="BG67" s="77"/>
      <c r="BH67" s="77"/>
      <c r="BI67" s="77"/>
      <c r="BJ67" s="77"/>
      <c r="BK67" s="77"/>
      <c r="BL67" s="77"/>
    </row>
    <row r="68" spans="1:64" ht="30" customHeight="1"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104"/>
      <c r="AN68" s="76"/>
      <c r="AO68" s="76"/>
      <c r="AP68" s="76"/>
      <c r="AQ68" s="76"/>
      <c r="AR68" s="76"/>
      <c r="AS68" s="104"/>
      <c r="AT68" s="76"/>
      <c r="AU68" s="76"/>
      <c r="AV68" s="76"/>
      <c r="AW68" s="76"/>
      <c r="AX68" s="76"/>
      <c r="AY68" s="105">
        <f>DATEDIF(AM68,AS68,"Y")</f>
        <v>0</v>
      </c>
      <c r="AZ68" s="105"/>
      <c r="BA68" s="105"/>
      <c r="BB68" s="105">
        <f>MOD(DATEDIF(AM68,AS68,"M"),12)</f>
        <v>0</v>
      </c>
      <c r="BC68" s="105"/>
      <c r="BD68" s="105"/>
      <c r="BE68" s="105">
        <f>IF(DAY(AM68)&lt;=DAY(AS68),DAY(AS68)-DAY(AM68),AS68-DATE(YEAR(AS68),MONTH(AS68)-1,DAY(AM68)))</f>
        <v>0</v>
      </c>
      <c r="BF68" s="105"/>
      <c r="BG68" s="105"/>
      <c r="BH68" s="76"/>
      <c r="BI68" s="76"/>
      <c r="BJ68" s="76"/>
      <c r="BK68" s="76"/>
      <c r="BL68" s="76"/>
    </row>
    <row r="69" spans="1:64" ht="44.25" customHeight="1" x14ac:dyDescent="0.25">
      <c r="A69" s="106" t="s">
        <v>25</v>
      </c>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8"/>
    </row>
    <row r="70" spans="1:64" ht="8.25" customHeight="1" x14ac:dyDescent="0.25"/>
    <row r="71" spans="1:64" ht="12.75" customHeight="1" x14ac:dyDescent="0.25">
      <c r="A71" s="77" t="s">
        <v>19</v>
      </c>
      <c r="B71" s="77"/>
      <c r="C71" s="77"/>
      <c r="D71" s="77"/>
      <c r="E71" s="77"/>
      <c r="F71" s="77"/>
      <c r="G71" s="77"/>
      <c r="H71" s="77"/>
      <c r="I71" s="77"/>
      <c r="J71" s="77"/>
      <c r="K71" s="77"/>
      <c r="L71" s="77"/>
      <c r="M71" s="77"/>
      <c r="N71" s="77"/>
      <c r="O71" s="77"/>
      <c r="P71" s="77"/>
      <c r="Q71" s="77" t="s">
        <v>91</v>
      </c>
      <c r="R71" s="77"/>
      <c r="S71" s="77"/>
      <c r="T71" s="77"/>
      <c r="U71" s="77"/>
      <c r="V71" s="77"/>
      <c r="W71" s="77"/>
      <c r="X71" s="77"/>
      <c r="Y71" s="77" t="s">
        <v>20</v>
      </c>
      <c r="Z71" s="77"/>
      <c r="AA71" s="77"/>
      <c r="AB71" s="77"/>
      <c r="AC71" s="77"/>
      <c r="AD71" s="77"/>
      <c r="AE71" s="77"/>
      <c r="AF71" s="77"/>
      <c r="AG71" s="77"/>
      <c r="AH71" s="77"/>
      <c r="AI71" s="77"/>
      <c r="AJ71" s="77"/>
      <c r="AK71" s="77"/>
      <c r="AL71" s="77"/>
      <c r="AM71" s="77" t="s">
        <v>17</v>
      </c>
      <c r="AN71" s="77"/>
      <c r="AO71" s="77"/>
      <c r="AP71" s="77"/>
      <c r="AQ71" s="77"/>
      <c r="AR71" s="77"/>
      <c r="AS71" s="77" t="s">
        <v>18</v>
      </c>
      <c r="AT71" s="77"/>
      <c r="AU71" s="77"/>
      <c r="AV71" s="77"/>
      <c r="AW71" s="77"/>
      <c r="AX71" s="77"/>
      <c r="AY71" s="77" t="s">
        <v>21</v>
      </c>
      <c r="AZ71" s="77"/>
      <c r="BA71" s="77"/>
      <c r="BB71" s="77"/>
      <c r="BC71" s="77"/>
      <c r="BD71" s="77"/>
      <c r="BE71" s="77"/>
      <c r="BF71" s="77"/>
      <c r="BG71" s="77"/>
      <c r="BH71" s="77" t="s">
        <v>52</v>
      </c>
      <c r="BI71" s="77"/>
      <c r="BJ71" s="77"/>
      <c r="BK71" s="77"/>
      <c r="BL71" s="77"/>
    </row>
    <row r="72" spans="1:64" ht="12.75"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t="s">
        <v>22</v>
      </c>
      <c r="AZ72" s="77"/>
      <c r="BA72" s="77"/>
      <c r="BB72" s="77" t="s">
        <v>23</v>
      </c>
      <c r="BC72" s="77"/>
      <c r="BD72" s="77"/>
      <c r="BE72" s="77" t="s">
        <v>24</v>
      </c>
      <c r="BF72" s="77"/>
      <c r="BG72" s="77"/>
      <c r="BH72" s="77"/>
      <c r="BI72" s="77"/>
      <c r="BJ72" s="77"/>
      <c r="BK72" s="77"/>
      <c r="BL72" s="77"/>
    </row>
    <row r="73" spans="1:64" ht="30" customHeight="1"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62"/>
      <c r="Z73" s="62"/>
      <c r="AA73" s="62"/>
      <c r="AB73" s="62"/>
      <c r="AC73" s="62"/>
      <c r="AD73" s="62"/>
      <c r="AE73" s="62"/>
      <c r="AF73" s="62"/>
      <c r="AG73" s="62"/>
      <c r="AH73" s="62"/>
      <c r="AI73" s="62"/>
      <c r="AJ73" s="62"/>
      <c r="AK73" s="62"/>
      <c r="AL73" s="63"/>
      <c r="AM73" s="104"/>
      <c r="AN73" s="76"/>
      <c r="AO73" s="76"/>
      <c r="AP73" s="76"/>
      <c r="AQ73" s="76"/>
      <c r="AR73" s="76"/>
      <c r="AS73" s="104"/>
      <c r="AT73" s="76"/>
      <c r="AU73" s="76"/>
      <c r="AV73" s="76"/>
      <c r="AW73" s="76"/>
      <c r="AX73" s="76"/>
      <c r="AY73" s="105">
        <f>DATEDIF(AM73,AS73,"Y")</f>
        <v>0</v>
      </c>
      <c r="AZ73" s="105"/>
      <c r="BA73" s="105"/>
      <c r="BB73" s="105">
        <f>MOD(DATEDIF(AM73,AS73,"M"),12)</f>
        <v>0</v>
      </c>
      <c r="BC73" s="105"/>
      <c r="BD73" s="105"/>
      <c r="BE73" s="105">
        <f>IF(DAY(AM73)&lt;=DAY(AS73),DAY(AS73)-DAY(AM73),AS73-DATE(YEAR(AS73),MONTH(AS73)-1,DAY(AM73)))</f>
        <v>0</v>
      </c>
      <c r="BF73" s="105"/>
      <c r="BG73" s="105"/>
      <c r="BH73" s="76"/>
      <c r="BI73" s="76"/>
      <c r="BJ73" s="76"/>
      <c r="BK73" s="76"/>
      <c r="BL73" s="76"/>
    </row>
    <row r="74" spans="1:64" ht="44.25" customHeight="1" x14ac:dyDescent="0.25">
      <c r="A74" s="106" t="s">
        <v>25</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8"/>
    </row>
    <row r="75" spans="1:64" ht="8.25" customHeight="1" x14ac:dyDescent="0.25"/>
    <row r="76" spans="1:64" ht="12.75" customHeight="1" x14ac:dyDescent="0.25">
      <c r="A76" s="77" t="s">
        <v>19</v>
      </c>
      <c r="B76" s="77"/>
      <c r="C76" s="77"/>
      <c r="D76" s="77"/>
      <c r="E76" s="77"/>
      <c r="F76" s="77"/>
      <c r="G76" s="77"/>
      <c r="H76" s="77"/>
      <c r="I76" s="77"/>
      <c r="J76" s="77"/>
      <c r="K76" s="77"/>
      <c r="L76" s="77"/>
      <c r="M76" s="77"/>
      <c r="N76" s="77"/>
      <c r="O76" s="77"/>
      <c r="P76" s="77"/>
      <c r="Q76" s="77" t="s">
        <v>91</v>
      </c>
      <c r="R76" s="77"/>
      <c r="S76" s="77"/>
      <c r="T76" s="77"/>
      <c r="U76" s="77"/>
      <c r="V76" s="77"/>
      <c r="W76" s="77"/>
      <c r="X76" s="77"/>
      <c r="Y76" s="77" t="s">
        <v>20</v>
      </c>
      <c r="Z76" s="77"/>
      <c r="AA76" s="77"/>
      <c r="AB76" s="77"/>
      <c r="AC76" s="77"/>
      <c r="AD76" s="77"/>
      <c r="AE76" s="77"/>
      <c r="AF76" s="77"/>
      <c r="AG76" s="77"/>
      <c r="AH76" s="77"/>
      <c r="AI76" s="77"/>
      <c r="AJ76" s="77"/>
      <c r="AK76" s="77"/>
      <c r="AL76" s="77"/>
      <c r="AM76" s="77" t="s">
        <v>17</v>
      </c>
      <c r="AN76" s="77"/>
      <c r="AO76" s="77"/>
      <c r="AP76" s="77"/>
      <c r="AQ76" s="77"/>
      <c r="AR76" s="77"/>
      <c r="AS76" s="77" t="s">
        <v>18</v>
      </c>
      <c r="AT76" s="77"/>
      <c r="AU76" s="77"/>
      <c r="AV76" s="77"/>
      <c r="AW76" s="77"/>
      <c r="AX76" s="77"/>
      <c r="AY76" s="77" t="s">
        <v>21</v>
      </c>
      <c r="AZ76" s="77"/>
      <c r="BA76" s="77"/>
      <c r="BB76" s="77"/>
      <c r="BC76" s="77"/>
      <c r="BD76" s="77"/>
      <c r="BE76" s="77"/>
      <c r="BF76" s="77"/>
      <c r="BG76" s="77"/>
      <c r="BH76" s="77" t="s">
        <v>52</v>
      </c>
      <c r="BI76" s="77"/>
      <c r="BJ76" s="77"/>
      <c r="BK76" s="77"/>
      <c r="BL76" s="77"/>
    </row>
    <row r="77" spans="1:64" ht="12.75"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t="s">
        <v>22</v>
      </c>
      <c r="AZ77" s="77"/>
      <c r="BA77" s="77"/>
      <c r="BB77" s="77" t="s">
        <v>23</v>
      </c>
      <c r="BC77" s="77"/>
      <c r="BD77" s="77"/>
      <c r="BE77" s="77" t="s">
        <v>24</v>
      </c>
      <c r="BF77" s="77"/>
      <c r="BG77" s="77"/>
      <c r="BH77" s="77"/>
      <c r="BI77" s="77"/>
      <c r="BJ77" s="77"/>
      <c r="BK77" s="77"/>
      <c r="BL77" s="77"/>
    </row>
    <row r="78" spans="1:64" ht="30" customHeight="1"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62"/>
      <c r="Z78" s="62"/>
      <c r="AA78" s="62"/>
      <c r="AB78" s="62"/>
      <c r="AC78" s="62"/>
      <c r="AD78" s="62"/>
      <c r="AE78" s="62"/>
      <c r="AF78" s="62"/>
      <c r="AG78" s="62"/>
      <c r="AH78" s="62"/>
      <c r="AI78" s="62"/>
      <c r="AJ78" s="62"/>
      <c r="AK78" s="62"/>
      <c r="AL78" s="63"/>
      <c r="AM78" s="104"/>
      <c r="AN78" s="76"/>
      <c r="AO78" s="76"/>
      <c r="AP78" s="76"/>
      <c r="AQ78" s="76"/>
      <c r="AR78" s="76"/>
      <c r="AS78" s="104"/>
      <c r="AT78" s="76"/>
      <c r="AU78" s="76"/>
      <c r="AV78" s="76"/>
      <c r="AW78" s="76"/>
      <c r="AX78" s="76"/>
      <c r="AY78" s="105">
        <f>DATEDIF(AM78,AS78,"Y")</f>
        <v>0</v>
      </c>
      <c r="AZ78" s="105"/>
      <c r="BA78" s="105"/>
      <c r="BB78" s="105">
        <f>MOD(DATEDIF(AM78,AS78,"M"),12)</f>
        <v>0</v>
      </c>
      <c r="BC78" s="105"/>
      <c r="BD78" s="105"/>
      <c r="BE78" s="105">
        <f>IF(DAY(AM78)&lt;=DAY(AS78),DAY(AS78)-DAY(AM78),AS78-DATE(YEAR(AS78),MONTH(AS78)-1,DAY(AM78)))</f>
        <v>0</v>
      </c>
      <c r="BF78" s="105"/>
      <c r="BG78" s="105"/>
      <c r="BH78" s="76"/>
      <c r="BI78" s="76"/>
      <c r="BJ78" s="76"/>
      <c r="BK78" s="76"/>
      <c r="BL78" s="76"/>
    </row>
    <row r="79" spans="1:64" ht="44.25" customHeight="1" x14ac:dyDescent="0.25">
      <c r="A79" s="106" t="s">
        <v>25</v>
      </c>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8"/>
    </row>
    <row r="80" spans="1:64" ht="9.75" customHeight="1" x14ac:dyDescent="0.25"/>
    <row r="81" spans="1:64" ht="12.75" customHeight="1" x14ac:dyDescent="0.25">
      <c r="A81" s="77" t="s">
        <v>19</v>
      </c>
      <c r="B81" s="77"/>
      <c r="C81" s="77"/>
      <c r="D81" s="77"/>
      <c r="E81" s="77"/>
      <c r="F81" s="77"/>
      <c r="G81" s="77"/>
      <c r="H81" s="77"/>
      <c r="I81" s="77"/>
      <c r="J81" s="77"/>
      <c r="K81" s="77"/>
      <c r="L81" s="77"/>
      <c r="M81" s="77"/>
      <c r="N81" s="77"/>
      <c r="O81" s="77"/>
      <c r="P81" s="77"/>
      <c r="Q81" s="77" t="s">
        <v>91</v>
      </c>
      <c r="R81" s="77"/>
      <c r="S81" s="77"/>
      <c r="T81" s="77"/>
      <c r="U81" s="77"/>
      <c r="V81" s="77"/>
      <c r="W81" s="77"/>
      <c r="X81" s="77"/>
      <c r="Y81" s="77" t="s">
        <v>20</v>
      </c>
      <c r="Z81" s="77"/>
      <c r="AA81" s="77"/>
      <c r="AB81" s="77"/>
      <c r="AC81" s="77"/>
      <c r="AD81" s="77"/>
      <c r="AE81" s="77"/>
      <c r="AF81" s="77"/>
      <c r="AG81" s="77"/>
      <c r="AH81" s="77"/>
      <c r="AI81" s="77"/>
      <c r="AJ81" s="77"/>
      <c r="AK81" s="77"/>
      <c r="AL81" s="77"/>
      <c r="AM81" s="77" t="s">
        <v>17</v>
      </c>
      <c r="AN81" s="77"/>
      <c r="AO81" s="77"/>
      <c r="AP81" s="77"/>
      <c r="AQ81" s="77"/>
      <c r="AR81" s="77"/>
      <c r="AS81" s="77" t="s">
        <v>18</v>
      </c>
      <c r="AT81" s="77"/>
      <c r="AU81" s="77"/>
      <c r="AV81" s="77"/>
      <c r="AW81" s="77"/>
      <c r="AX81" s="77"/>
      <c r="AY81" s="77" t="s">
        <v>21</v>
      </c>
      <c r="AZ81" s="77"/>
      <c r="BA81" s="77"/>
      <c r="BB81" s="77"/>
      <c r="BC81" s="77"/>
      <c r="BD81" s="77"/>
      <c r="BE81" s="77"/>
      <c r="BF81" s="77"/>
      <c r="BG81" s="77"/>
      <c r="BH81" s="77" t="s">
        <v>52</v>
      </c>
      <c r="BI81" s="77"/>
      <c r="BJ81" s="77"/>
      <c r="BK81" s="77"/>
      <c r="BL81" s="77"/>
    </row>
    <row r="82" spans="1:64" ht="12.75"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t="s">
        <v>22</v>
      </c>
      <c r="AZ82" s="77"/>
      <c r="BA82" s="77"/>
      <c r="BB82" s="77" t="s">
        <v>23</v>
      </c>
      <c r="BC82" s="77"/>
      <c r="BD82" s="77"/>
      <c r="BE82" s="77" t="s">
        <v>24</v>
      </c>
      <c r="BF82" s="77"/>
      <c r="BG82" s="77"/>
      <c r="BH82" s="77"/>
      <c r="BI82" s="77"/>
      <c r="BJ82" s="77"/>
      <c r="BK82" s="77"/>
      <c r="BL82" s="77"/>
    </row>
    <row r="83" spans="1:64" ht="30" customHeight="1"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104"/>
      <c r="AN83" s="76"/>
      <c r="AO83" s="76"/>
      <c r="AP83" s="76"/>
      <c r="AQ83" s="76"/>
      <c r="AR83" s="76"/>
      <c r="AS83" s="104"/>
      <c r="AT83" s="76"/>
      <c r="AU83" s="76"/>
      <c r="AV83" s="76"/>
      <c r="AW83" s="76"/>
      <c r="AX83" s="76"/>
      <c r="AY83" s="105">
        <f>DATEDIF(AM83,AS83,"Y")</f>
        <v>0</v>
      </c>
      <c r="AZ83" s="105"/>
      <c r="BA83" s="105"/>
      <c r="BB83" s="105">
        <f>MOD(DATEDIF(AM83,AS83,"M"),12)</f>
        <v>0</v>
      </c>
      <c r="BC83" s="105"/>
      <c r="BD83" s="105"/>
      <c r="BE83" s="105">
        <f>IF(DAY(AM83)&lt;=DAY(AS83),DAY(AS83)-DAY(AM83),AS83-DATE(YEAR(AS83),MONTH(AS83)-1,DAY(AM83)))</f>
        <v>0</v>
      </c>
      <c r="BF83" s="105"/>
      <c r="BG83" s="105"/>
      <c r="BH83" s="76"/>
      <c r="BI83" s="76"/>
      <c r="BJ83" s="76"/>
      <c r="BK83" s="76"/>
      <c r="BL83" s="76"/>
    </row>
    <row r="84" spans="1:64" ht="44.25" customHeight="1" x14ac:dyDescent="0.25">
      <c r="A84" s="106" t="s">
        <v>25</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8"/>
    </row>
    <row r="85" spans="1:64" ht="9" customHeight="1" x14ac:dyDescent="0.25"/>
    <row r="86" spans="1:64" ht="12.75" customHeight="1" x14ac:dyDescent="0.25">
      <c r="A86" s="77" t="s">
        <v>19</v>
      </c>
      <c r="B86" s="77"/>
      <c r="C86" s="77"/>
      <c r="D86" s="77"/>
      <c r="E86" s="77"/>
      <c r="F86" s="77"/>
      <c r="G86" s="77"/>
      <c r="H86" s="77"/>
      <c r="I86" s="77"/>
      <c r="J86" s="77"/>
      <c r="K86" s="77"/>
      <c r="L86" s="77"/>
      <c r="M86" s="77"/>
      <c r="N86" s="77"/>
      <c r="O86" s="77"/>
      <c r="P86" s="77"/>
      <c r="Q86" s="77" t="s">
        <v>91</v>
      </c>
      <c r="R86" s="77"/>
      <c r="S86" s="77"/>
      <c r="T86" s="77"/>
      <c r="U86" s="77"/>
      <c r="V86" s="77"/>
      <c r="W86" s="77"/>
      <c r="X86" s="77"/>
      <c r="Y86" s="77" t="s">
        <v>20</v>
      </c>
      <c r="Z86" s="77"/>
      <c r="AA86" s="77"/>
      <c r="AB86" s="77"/>
      <c r="AC86" s="77"/>
      <c r="AD86" s="77"/>
      <c r="AE86" s="77"/>
      <c r="AF86" s="77"/>
      <c r="AG86" s="77"/>
      <c r="AH86" s="77"/>
      <c r="AI86" s="77"/>
      <c r="AJ86" s="77"/>
      <c r="AK86" s="77"/>
      <c r="AL86" s="77"/>
      <c r="AM86" s="77" t="s">
        <v>17</v>
      </c>
      <c r="AN86" s="77"/>
      <c r="AO86" s="77"/>
      <c r="AP86" s="77"/>
      <c r="AQ86" s="77"/>
      <c r="AR86" s="77"/>
      <c r="AS86" s="77" t="s">
        <v>18</v>
      </c>
      <c r="AT86" s="77"/>
      <c r="AU86" s="77"/>
      <c r="AV86" s="77"/>
      <c r="AW86" s="77"/>
      <c r="AX86" s="77"/>
      <c r="AY86" s="77" t="s">
        <v>21</v>
      </c>
      <c r="AZ86" s="77"/>
      <c r="BA86" s="77"/>
      <c r="BB86" s="77"/>
      <c r="BC86" s="77"/>
      <c r="BD86" s="77"/>
      <c r="BE86" s="77"/>
      <c r="BF86" s="77"/>
      <c r="BG86" s="77"/>
      <c r="BH86" s="77" t="s">
        <v>52</v>
      </c>
      <c r="BI86" s="77"/>
      <c r="BJ86" s="77"/>
      <c r="BK86" s="77"/>
      <c r="BL86" s="77"/>
    </row>
    <row r="87" spans="1:64" ht="12.75"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t="s">
        <v>22</v>
      </c>
      <c r="AZ87" s="77"/>
      <c r="BA87" s="77"/>
      <c r="BB87" s="77" t="s">
        <v>23</v>
      </c>
      <c r="BC87" s="77"/>
      <c r="BD87" s="77"/>
      <c r="BE87" s="77" t="s">
        <v>24</v>
      </c>
      <c r="BF87" s="77"/>
      <c r="BG87" s="77"/>
      <c r="BH87" s="77"/>
      <c r="BI87" s="77"/>
      <c r="BJ87" s="77"/>
      <c r="BK87" s="77"/>
      <c r="BL87" s="77"/>
    </row>
    <row r="88" spans="1:64" ht="30" customHeight="1"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62"/>
      <c r="Z88" s="62"/>
      <c r="AA88" s="62"/>
      <c r="AB88" s="62"/>
      <c r="AC88" s="62"/>
      <c r="AD88" s="62"/>
      <c r="AE88" s="62"/>
      <c r="AF88" s="62"/>
      <c r="AG88" s="62"/>
      <c r="AH88" s="62"/>
      <c r="AI88" s="62"/>
      <c r="AJ88" s="62"/>
      <c r="AK88" s="62"/>
      <c r="AL88" s="63"/>
      <c r="AM88" s="104"/>
      <c r="AN88" s="76"/>
      <c r="AO88" s="76"/>
      <c r="AP88" s="76"/>
      <c r="AQ88" s="76"/>
      <c r="AR88" s="76"/>
      <c r="AS88" s="104"/>
      <c r="AT88" s="76"/>
      <c r="AU88" s="76"/>
      <c r="AV88" s="76"/>
      <c r="AW88" s="76"/>
      <c r="AX88" s="76"/>
      <c r="AY88" s="105">
        <f>DATEDIF(AM88,AS88,"Y")</f>
        <v>0</v>
      </c>
      <c r="AZ88" s="105"/>
      <c r="BA88" s="105"/>
      <c r="BB88" s="105">
        <f>MOD(DATEDIF(AM88,AS88,"M"),12)</f>
        <v>0</v>
      </c>
      <c r="BC88" s="105"/>
      <c r="BD88" s="105"/>
      <c r="BE88" s="105">
        <f>IF(DAY(AM88)&lt;=DAY(AS88),DAY(AS88)-DAY(AM88),AS88-DATE(YEAR(AS88),MONTH(AS88)-1,DAY(AM88)))</f>
        <v>0</v>
      </c>
      <c r="BF88" s="105"/>
      <c r="BG88" s="105"/>
      <c r="BH88" s="76"/>
      <c r="BI88" s="76"/>
      <c r="BJ88" s="76"/>
      <c r="BK88" s="76"/>
      <c r="BL88" s="76"/>
    </row>
    <row r="89" spans="1:64" ht="44.25" customHeight="1" x14ac:dyDescent="0.25">
      <c r="A89" s="106" t="s">
        <v>25</v>
      </c>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8"/>
    </row>
    <row r="90" spans="1:64" ht="8.25" customHeight="1" x14ac:dyDescent="0.25"/>
    <row r="91" spans="1:64" ht="12.75" customHeight="1" x14ac:dyDescent="0.25">
      <c r="A91" s="77" t="s">
        <v>19</v>
      </c>
      <c r="B91" s="77"/>
      <c r="C91" s="77"/>
      <c r="D91" s="77"/>
      <c r="E91" s="77"/>
      <c r="F91" s="77"/>
      <c r="G91" s="77"/>
      <c r="H91" s="77"/>
      <c r="I91" s="77"/>
      <c r="J91" s="77"/>
      <c r="K91" s="77"/>
      <c r="L91" s="77"/>
      <c r="M91" s="77"/>
      <c r="N91" s="77"/>
      <c r="O91" s="77"/>
      <c r="P91" s="77"/>
      <c r="Q91" s="77" t="s">
        <v>91</v>
      </c>
      <c r="R91" s="77"/>
      <c r="S91" s="77"/>
      <c r="T91" s="77"/>
      <c r="U91" s="77"/>
      <c r="V91" s="77"/>
      <c r="W91" s="77"/>
      <c r="X91" s="77"/>
      <c r="Y91" s="77" t="s">
        <v>20</v>
      </c>
      <c r="Z91" s="77"/>
      <c r="AA91" s="77"/>
      <c r="AB91" s="77"/>
      <c r="AC91" s="77"/>
      <c r="AD91" s="77"/>
      <c r="AE91" s="77"/>
      <c r="AF91" s="77"/>
      <c r="AG91" s="77"/>
      <c r="AH91" s="77"/>
      <c r="AI91" s="77"/>
      <c r="AJ91" s="77"/>
      <c r="AK91" s="77"/>
      <c r="AL91" s="77"/>
      <c r="AM91" s="77" t="s">
        <v>17</v>
      </c>
      <c r="AN91" s="77"/>
      <c r="AO91" s="77"/>
      <c r="AP91" s="77"/>
      <c r="AQ91" s="77"/>
      <c r="AR91" s="77"/>
      <c r="AS91" s="77" t="s">
        <v>18</v>
      </c>
      <c r="AT91" s="77"/>
      <c r="AU91" s="77"/>
      <c r="AV91" s="77"/>
      <c r="AW91" s="77"/>
      <c r="AX91" s="77"/>
      <c r="AY91" s="77" t="s">
        <v>21</v>
      </c>
      <c r="AZ91" s="77"/>
      <c r="BA91" s="77"/>
      <c r="BB91" s="77"/>
      <c r="BC91" s="77"/>
      <c r="BD91" s="77"/>
      <c r="BE91" s="77"/>
      <c r="BF91" s="77"/>
      <c r="BG91" s="77"/>
      <c r="BH91" s="77" t="s">
        <v>52</v>
      </c>
      <c r="BI91" s="77"/>
      <c r="BJ91" s="77"/>
      <c r="BK91" s="77"/>
      <c r="BL91" s="77"/>
    </row>
    <row r="92" spans="1:64" ht="12.75"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t="s">
        <v>22</v>
      </c>
      <c r="AZ92" s="77"/>
      <c r="BA92" s="77"/>
      <c r="BB92" s="77" t="s">
        <v>23</v>
      </c>
      <c r="BC92" s="77"/>
      <c r="BD92" s="77"/>
      <c r="BE92" s="77" t="s">
        <v>24</v>
      </c>
      <c r="BF92" s="77"/>
      <c r="BG92" s="77"/>
      <c r="BH92" s="77"/>
      <c r="BI92" s="77"/>
      <c r="BJ92" s="77"/>
      <c r="BK92" s="77"/>
      <c r="BL92" s="77"/>
    </row>
    <row r="93" spans="1:64" ht="30" customHeight="1"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62"/>
      <c r="Z93" s="62"/>
      <c r="AA93" s="62"/>
      <c r="AB93" s="62"/>
      <c r="AC93" s="62"/>
      <c r="AD93" s="62"/>
      <c r="AE93" s="62"/>
      <c r="AF93" s="62"/>
      <c r="AG93" s="62"/>
      <c r="AH93" s="62"/>
      <c r="AI93" s="62"/>
      <c r="AJ93" s="62"/>
      <c r="AK93" s="62"/>
      <c r="AL93" s="63"/>
      <c r="AM93" s="104"/>
      <c r="AN93" s="76"/>
      <c r="AO93" s="76"/>
      <c r="AP93" s="76"/>
      <c r="AQ93" s="76"/>
      <c r="AR93" s="76"/>
      <c r="AS93" s="104"/>
      <c r="AT93" s="76"/>
      <c r="AU93" s="76"/>
      <c r="AV93" s="76"/>
      <c r="AW93" s="76"/>
      <c r="AX93" s="76"/>
      <c r="AY93" s="105">
        <f>DATEDIF(AM93,AS93,"Y")</f>
        <v>0</v>
      </c>
      <c r="AZ93" s="105"/>
      <c r="BA93" s="105"/>
      <c r="BB93" s="105">
        <f>MOD(DATEDIF(AM93,AS93,"M"),12)</f>
        <v>0</v>
      </c>
      <c r="BC93" s="105"/>
      <c r="BD93" s="105"/>
      <c r="BE93" s="105">
        <f>IF(DAY(AM93)&lt;=DAY(AS93),DAY(AS93)-DAY(AM93),AS93-DATE(YEAR(AS93),MONTH(AS93)-1,DAY(AM93)))</f>
        <v>0</v>
      </c>
      <c r="BF93" s="105"/>
      <c r="BG93" s="105"/>
      <c r="BH93" s="76"/>
      <c r="BI93" s="76"/>
      <c r="BJ93" s="76"/>
      <c r="BK93" s="76"/>
      <c r="BL93" s="76"/>
    </row>
    <row r="94" spans="1:64" ht="44.25" customHeight="1" x14ac:dyDescent="0.25">
      <c r="A94" s="106" t="s">
        <v>25</v>
      </c>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8"/>
    </row>
    <row r="95" spans="1:64" ht="8.25" customHeight="1" x14ac:dyDescent="0.25"/>
    <row r="96" spans="1:64" ht="12.75" customHeight="1" x14ac:dyDescent="0.25">
      <c r="A96" s="77" t="s">
        <v>19</v>
      </c>
      <c r="B96" s="77"/>
      <c r="C96" s="77"/>
      <c r="D96" s="77"/>
      <c r="E96" s="77"/>
      <c r="F96" s="77"/>
      <c r="G96" s="77"/>
      <c r="H96" s="77"/>
      <c r="I96" s="77"/>
      <c r="J96" s="77"/>
      <c r="K96" s="77"/>
      <c r="L96" s="77"/>
      <c r="M96" s="77"/>
      <c r="N96" s="77"/>
      <c r="O96" s="77"/>
      <c r="P96" s="77"/>
      <c r="Q96" s="77" t="s">
        <v>91</v>
      </c>
      <c r="R96" s="77"/>
      <c r="S96" s="77"/>
      <c r="T96" s="77"/>
      <c r="U96" s="77"/>
      <c r="V96" s="77"/>
      <c r="W96" s="77"/>
      <c r="X96" s="77"/>
      <c r="Y96" s="77" t="s">
        <v>20</v>
      </c>
      <c r="Z96" s="77"/>
      <c r="AA96" s="77"/>
      <c r="AB96" s="77"/>
      <c r="AC96" s="77"/>
      <c r="AD96" s="77"/>
      <c r="AE96" s="77"/>
      <c r="AF96" s="77"/>
      <c r="AG96" s="77"/>
      <c r="AH96" s="77"/>
      <c r="AI96" s="77"/>
      <c r="AJ96" s="77"/>
      <c r="AK96" s="77"/>
      <c r="AL96" s="77"/>
      <c r="AM96" s="77" t="s">
        <v>17</v>
      </c>
      <c r="AN96" s="77"/>
      <c r="AO96" s="77"/>
      <c r="AP96" s="77"/>
      <c r="AQ96" s="77"/>
      <c r="AR96" s="77"/>
      <c r="AS96" s="77" t="s">
        <v>18</v>
      </c>
      <c r="AT96" s="77"/>
      <c r="AU96" s="77"/>
      <c r="AV96" s="77"/>
      <c r="AW96" s="77"/>
      <c r="AX96" s="77"/>
      <c r="AY96" s="77" t="s">
        <v>21</v>
      </c>
      <c r="AZ96" s="77"/>
      <c r="BA96" s="77"/>
      <c r="BB96" s="77"/>
      <c r="BC96" s="77"/>
      <c r="BD96" s="77"/>
      <c r="BE96" s="77"/>
      <c r="BF96" s="77"/>
      <c r="BG96" s="77"/>
      <c r="BH96" s="77" t="s">
        <v>52</v>
      </c>
      <c r="BI96" s="77"/>
      <c r="BJ96" s="77"/>
      <c r="BK96" s="77"/>
      <c r="BL96" s="77"/>
    </row>
    <row r="97" spans="1:64" ht="12.75" customHeight="1"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t="s">
        <v>22</v>
      </c>
      <c r="AZ97" s="77"/>
      <c r="BA97" s="77"/>
      <c r="BB97" s="77" t="s">
        <v>23</v>
      </c>
      <c r="BC97" s="77"/>
      <c r="BD97" s="77"/>
      <c r="BE97" s="77" t="s">
        <v>24</v>
      </c>
      <c r="BF97" s="77"/>
      <c r="BG97" s="77"/>
      <c r="BH97" s="77"/>
      <c r="BI97" s="77"/>
      <c r="BJ97" s="77"/>
      <c r="BK97" s="77"/>
      <c r="BL97" s="77"/>
    </row>
    <row r="98" spans="1:64" ht="30" customHeight="1"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62"/>
      <c r="Z98" s="62"/>
      <c r="AA98" s="62"/>
      <c r="AB98" s="62"/>
      <c r="AC98" s="62"/>
      <c r="AD98" s="62"/>
      <c r="AE98" s="62"/>
      <c r="AF98" s="62"/>
      <c r="AG98" s="62"/>
      <c r="AH98" s="62"/>
      <c r="AI98" s="62"/>
      <c r="AJ98" s="62"/>
      <c r="AK98" s="62"/>
      <c r="AL98" s="63"/>
      <c r="AM98" s="104"/>
      <c r="AN98" s="76"/>
      <c r="AO98" s="76"/>
      <c r="AP98" s="76"/>
      <c r="AQ98" s="76"/>
      <c r="AR98" s="76"/>
      <c r="AS98" s="104"/>
      <c r="AT98" s="76"/>
      <c r="AU98" s="76"/>
      <c r="AV98" s="76"/>
      <c r="AW98" s="76"/>
      <c r="AX98" s="76"/>
      <c r="AY98" s="105">
        <f>DATEDIF(AM98,AS98,"Y")</f>
        <v>0</v>
      </c>
      <c r="AZ98" s="105"/>
      <c r="BA98" s="105"/>
      <c r="BB98" s="105">
        <f>MOD(DATEDIF(AM98,AS98,"M"),12)</f>
        <v>0</v>
      </c>
      <c r="BC98" s="105"/>
      <c r="BD98" s="105"/>
      <c r="BE98" s="105">
        <f>IF(DAY(AM98)&lt;=DAY(AS98),DAY(AS98)-DAY(AM98),AS98-DATE(YEAR(AS98),MONTH(AS98)-1,DAY(AM98)))</f>
        <v>0</v>
      </c>
      <c r="BF98" s="105"/>
      <c r="BG98" s="105"/>
      <c r="BH98" s="76"/>
      <c r="BI98" s="76"/>
      <c r="BJ98" s="76"/>
      <c r="BK98" s="76"/>
      <c r="BL98" s="76"/>
    </row>
    <row r="99" spans="1:64" ht="44.25" customHeight="1" x14ac:dyDescent="0.25">
      <c r="A99" s="106" t="s">
        <v>25</v>
      </c>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8"/>
    </row>
    <row r="100" spans="1:64" ht="8.25" customHeight="1" x14ac:dyDescent="0.25"/>
    <row r="101" spans="1:64" ht="12.75" customHeight="1" x14ac:dyDescent="0.25">
      <c r="A101" s="77" t="s">
        <v>19</v>
      </c>
      <c r="B101" s="77"/>
      <c r="C101" s="77"/>
      <c r="D101" s="77"/>
      <c r="E101" s="77"/>
      <c r="F101" s="77"/>
      <c r="G101" s="77"/>
      <c r="H101" s="77"/>
      <c r="I101" s="77"/>
      <c r="J101" s="77"/>
      <c r="K101" s="77"/>
      <c r="L101" s="77"/>
      <c r="M101" s="77"/>
      <c r="N101" s="77"/>
      <c r="O101" s="77"/>
      <c r="P101" s="77"/>
      <c r="Q101" s="77" t="s">
        <v>91</v>
      </c>
      <c r="R101" s="77"/>
      <c r="S101" s="77"/>
      <c r="T101" s="77"/>
      <c r="U101" s="77"/>
      <c r="V101" s="77"/>
      <c r="W101" s="77"/>
      <c r="X101" s="77"/>
      <c r="Y101" s="140" t="s">
        <v>20</v>
      </c>
      <c r="Z101" s="141"/>
      <c r="AA101" s="141"/>
      <c r="AB101" s="141"/>
      <c r="AC101" s="141"/>
      <c r="AD101" s="141"/>
      <c r="AE101" s="141"/>
      <c r="AF101" s="141"/>
      <c r="AG101" s="141"/>
      <c r="AH101" s="141"/>
      <c r="AI101" s="141"/>
      <c r="AJ101" s="141"/>
      <c r="AK101" s="141"/>
      <c r="AL101" s="142"/>
      <c r="AM101" s="77" t="s">
        <v>17</v>
      </c>
      <c r="AN101" s="77"/>
      <c r="AO101" s="77"/>
      <c r="AP101" s="77"/>
      <c r="AQ101" s="77"/>
      <c r="AR101" s="77"/>
      <c r="AS101" s="77" t="s">
        <v>18</v>
      </c>
      <c r="AT101" s="77"/>
      <c r="AU101" s="77"/>
      <c r="AV101" s="77"/>
      <c r="AW101" s="77"/>
      <c r="AX101" s="77"/>
      <c r="AY101" s="77" t="s">
        <v>21</v>
      </c>
      <c r="AZ101" s="77"/>
      <c r="BA101" s="77"/>
      <c r="BB101" s="77"/>
      <c r="BC101" s="77"/>
      <c r="BD101" s="77"/>
      <c r="BE101" s="77"/>
      <c r="BF101" s="77"/>
      <c r="BG101" s="77"/>
      <c r="BH101" s="77" t="s">
        <v>52</v>
      </c>
      <c r="BI101" s="77"/>
      <c r="BJ101" s="77"/>
      <c r="BK101" s="77"/>
      <c r="BL101" s="77"/>
    </row>
    <row r="102" spans="1:64" ht="12.75" customHeight="1"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92"/>
      <c r="Z102" s="93"/>
      <c r="AA102" s="93"/>
      <c r="AB102" s="93"/>
      <c r="AC102" s="93"/>
      <c r="AD102" s="93"/>
      <c r="AE102" s="93"/>
      <c r="AF102" s="93"/>
      <c r="AG102" s="93"/>
      <c r="AH102" s="93"/>
      <c r="AI102" s="93"/>
      <c r="AJ102" s="93"/>
      <c r="AK102" s="93"/>
      <c r="AL102" s="143"/>
      <c r="AM102" s="77"/>
      <c r="AN102" s="77"/>
      <c r="AO102" s="77"/>
      <c r="AP102" s="77"/>
      <c r="AQ102" s="77"/>
      <c r="AR102" s="77"/>
      <c r="AS102" s="77"/>
      <c r="AT102" s="77"/>
      <c r="AU102" s="77"/>
      <c r="AV102" s="77"/>
      <c r="AW102" s="77"/>
      <c r="AX102" s="77"/>
      <c r="AY102" s="77" t="s">
        <v>22</v>
      </c>
      <c r="AZ102" s="77"/>
      <c r="BA102" s="77"/>
      <c r="BB102" s="77" t="s">
        <v>23</v>
      </c>
      <c r="BC102" s="77"/>
      <c r="BD102" s="77"/>
      <c r="BE102" s="77" t="s">
        <v>24</v>
      </c>
      <c r="BF102" s="77"/>
      <c r="BG102" s="77"/>
      <c r="BH102" s="77"/>
      <c r="BI102" s="77"/>
      <c r="BJ102" s="77"/>
      <c r="BK102" s="77"/>
      <c r="BL102" s="77"/>
    </row>
    <row r="103" spans="1:64" ht="30" customHeight="1"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62"/>
      <c r="Z103" s="62"/>
      <c r="AA103" s="62"/>
      <c r="AB103" s="62"/>
      <c r="AC103" s="62"/>
      <c r="AD103" s="62"/>
      <c r="AE103" s="62"/>
      <c r="AF103" s="62"/>
      <c r="AG103" s="62"/>
      <c r="AH103" s="62"/>
      <c r="AI103" s="62"/>
      <c r="AJ103" s="62"/>
      <c r="AK103" s="62"/>
      <c r="AL103" s="63"/>
      <c r="AM103" s="104"/>
      <c r="AN103" s="76"/>
      <c r="AO103" s="76"/>
      <c r="AP103" s="76"/>
      <c r="AQ103" s="76"/>
      <c r="AR103" s="76"/>
      <c r="AS103" s="104"/>
      <c r="AT103" s="76"/>
      <c r="AU103" s="76"/>
      <c r="AV103" s="76"/>
      <c r="AW103" s="76"/>
      <c r="AX103" s="76"/>
      <c r="AY103" s="105">
        <f>DATEDIF(AM103,AS103,"Y")</f>
        <v>0</v>
      </c>
      <c r="AZ103" s="105"/>
      <c r="BA103" s="105"/>
      <c r="BB103" s="105">
        <f>MOD(DATEDIF(AM103,AS103,"M"),12)</f>
        <v>0</v>
      </c>
      <c r="BC103" s="105"/>
      <c r="BD103" s="105"/>
      <c r="BE103" s="105">
        <f>IF(DAY(AM103)&lt;=DAY(AS103),DAY(AS103)-DAY(AM103),AS103-DATE(YEAR(AS103),MONTH(AS103)-1,DAY(AM103)))</f>
        <v>0</v>
      </c>
      <c r="BF103" s="105"/>
      <c r="BG103" s="105"/>
      <c r="BH103" s="76"/>
      <c r="BI103" s="76"/>
      <c r="BJ103" s="76"/>
      <c r="BK103" s="76"/>
      <c r="BL103" s="76"/>
    </row>
    <row r="104" spans="1:64" ht="44.25" customHeight="1" x14ac:dyDescent="0.25">
      <c r="A104" s="106" t="s">
        <v>25</v>
      </c>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8"/>
    </row>
    <row r="105" spans="1:64" ht="8.25" customHeight="1" x14ac:dyDescent="0.25"/>
    <row r="106" spans="1:64" ht="12.75" customHeight="1" x14ac:dyDescent="0.25">
      <c r="A106" s="77" t="s">
        <v>19</v>
      </c>
      <c r="B106" s="77"/>
      <c r="C106" s="77"/>
      <c r="D106" s="77"/>
      <c r="E106" s="77"/>
      <c r="F106" s="77"/>
      <c r="G106" s="77"/>
      <c r="H106" s="77"/>
      <c r="I106" s="77"/>
      <c r="J106" s="77"/>
      <c r="K106" s="77"/>
      <c r="L106" s="77"/>
      <c r="M106" s="77"/>
      <c r="N106" s="77"/>
      <c r="O106" s="77"/>
      <c r="P106" s="77"/>
      <c r="Q106" s="77" t="s">
        <v>91</v>
      </c>
      <c r="R106" s="77"/>
      <c r="S106" s="77"/>
      <c r="T106" s="77"/>
      <c r="U106" s="77"/>
      <c r="V106" s="77"/>
      <c r="W106" s="77"/>
      <c r="X106" s="77"/>
      <c r="Y106" s="77" t="s">
        <v>20</v>
      </c>
      <c r="Z106" s="77"/>
      <c r="AA106" s="77"/>
      <c r="AB106" s="77"/>
      <c r="AC106" s="77"/>
      <c r="AD106" s="77"/>
      <c r="AE106" s="77"/>
      <c r="AF106" s="77"/>
      <c r="AG106" s="77"/>
      <c r="AH106" s="77"/>
      <c r="AI106" s="77"/>
      <c r="AJ106" s="77"/>
      <c r="AK106" s="77"/>
      <c r="AL106" s="77"/>
      <c r="AM106" s="77" t="s">
        <v>17</v>
      </c>
      <c r="AN106" s="77"/>
      <c r="AO106" s="77"/>
      <c r="AP106" s="77"/>
      <c r="AQ106" s="77"/>
      <c r="AR106" s="77"/>
      <c r="AS106" s="77" t="s">
        <v>18</v>
      </c>
      <c r="AT106" s="77"/>
      <c r="AU106" s="77"/>
      <c r="AV106" s="77"/>
      <c r="AW106" s="77"/>
      <c r="AX106" s="77"/>
      <c r="AY106" s="77" t="s">
        <v>21</v>
      </c>
      <c r="AZ106" s="77"/>
      <c r="BA106" s="77"/>
      <c r="BB106" s="77"/>
      <c r="BC106" s="77"/>
      <c r="BD106" s="77"/>
      <c r="BE106" s="77"/>
      <c r="BF106" s="77"/>
      <c r="BG106" s="77"/>
      <c r="BH106" s="77" t="s">
        <v>52</v>
      </c>
      <c r="BI106" s="77"/>
      <c r="BJ106" s="77"/>
      <c r="BK106" s="77"/>
      <c r="BL106" s="77"/>
    </row>
    <row r="107" spans="1:64" ht="12.75" customHeight="1"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t="s">
        <v>22</v>
      </c>
      <c r="AZ107" s="77"/>
      <c r="BA107" s="77"/>
      <c r="BB107" s="77" t="s">
        <v>23</v>
      </c>
      <c r="BC107" s="77"/>
      <c r="BD107" s="77"/>
      <c r="BE107" s="77" t="s">
        <v>24</v>
      </c>
      <c r="BF107" s="77"/>
      <c r="BG107" s="77"/>
      <c r="BH107" s="77"/>
      <c r="BI107" s="77"/>
      <c r="BJ107" s="77"/>
      <c r="BK107" s="77"/>
      <c r="BL107" s="77"/>
    </row>
    <row r="108" spans="1:64" ht="30" customHeight="1"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62"/>
      <c r="Z108" s="62"/>
      <c r="AA108" s="62"/>
      <c r="AB108" s="62"/>
      <c r="AC108" s="62"/>
      <c r="AD108" s="62"/>
      <c r="AE108" s="62"/>
      <c r="AF108" s="62"/>
      <c r="AG108" s="62"/>
      <c r="AH108" s="62"/>
      <c r="AI108" s="62"/>
      <c r="AJ108" s="62"/>
      <c r="AK108" s="62"/>
      <c r="AL108" s="63"/>
      <c r="AM108" s="104"/>
      <c r="AN108" s="76"/>
      <c r="AO108" s="76"/>
      <c r="AP108" s="76"/>
      <c r="AQ108" s="76"/>
      <c r="AR108" s="76"/>
      <c r="AS108" s="104"/>
      <c r="AT108" s="76"/>
      <c r="AU108" s="76"/>
      <c r="AV108" s="76"/>
      <c r="AW108" s="76"/>
      <c r="AX108" s="76"/>
      <c r="AY108" s="105">
        <f>DATEDIF(AM108,AS108,"Y")</f>
        <v>0</v>
      </c>
      <c r="AZ108" s="105"/>
      <c r="BA108" s="105"/>
      <c r="BB108" s="105">
        <f>MOD(DATEDIF(AM108,AS108,"M"),12)</f>
        <v>0</v>
      </c>
      <c r="BC108" s="105"/>
      <c r="BD108" s="105"/>
      <c r="BE108" s="105">
        <f>IF(DAY(AM108)&lt;=DAY(AS108),DAY(AS108)-DAY(AM108),AS108-DATE(YEAR(AS108),MONTH(AS108)-1,DAY(AM108)))</f>
        <v>0</v>
      </c>
      <c r="BF108" s="105"/>
      <c r="BG108" s="105"/>
      <c r="BH108" s="76"/>
      <c r="BI108" s="76"/>
      <c r="BJ108" s="76"/>
      <c r="BK108" s="76"/>
      <c r="BL108" s="76"/>
    </row>
    <row r="109" spans="1:64" ht="44.25" customHeight="1" x14ac:dyDescent="0.25">
      <c r="A109" s="106" t="s">
        <v>25</v>
      </c>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8"/>
    </row>
    <row r="110" spans="1:64" ht="8.25" customHeight="1" x14ac:dyDescent="0.25"/>
    <row r="111" spans="1:64" ht="12.75" customHeight="1" x14ac:dyDescent="0.25">
      <c r="A111" s="77" t="s">
        <v>19</v>
      </c>
      <c r="B111" s="77"/>
      <c r="C111" s="77"/>
      <c r="D111" s="77"/>
      <c r="E111" s="77"/>
      <c r="F111" s="77"/>
      <c r="G111" s="77"/>
      <c r="H111" s="77"/>
      <c r="I111" s="77"/>
      <c r="J111" s="77"/>
      <c r="K111" s="77"/>
      <c r="L111" s="77"/>
      <c r="M111" s="77"/>
      <c r="N111" s="77"/>
      <c r="O111" s="77"/>
      <c r="P111" s="77"/>
      <c r="Q111" s="77" t="s">
        <v>91</v>
      </c>
      <c r="R111" s="77"/>
      <c r="S111" s="77"/>
      <c r="T111" s="77"/>
      <c r="U111" s="77"/>
      <c r="V111" s="77"/>
      <c r="W111" s="77"/>
      <c r="X111" s="77"/>
      <c r="Y111" s="77" t="s">
        <v>20</v>
      </c>
      <c r="Z111" s="77"/>
      <c r="AA111" s="77"/>
      <c r="AB111" s="77"/>
      <c r="AC111" s="77"/>
      <c r="AD111" s="77"/>
      <c r="AE111" s="77"/>
      <c r="AF111" s="77"/>
      <c r="AG111" s="77"/>
      <c r="AH111" s="77"/>
      <c r="AI111" s="77"/>
      <c r="AJ111" s="77"/>
      <c r="AK111" s="77"/>
      <c r="AL111" s="77"/>
      <c r="AM111" s="77" t="s">
        <v>17</v>
      </c>
      <c r="AN111" s="77"/>
      <c r="AO111" s="77"/>
      <c r="AP111" s="77"/>
      <c r="AQ111" s="77"/>
      <c r="AR111" s="77"/>
      <c r="AS111" s="77" t="s">
        <v>18</v>
      </c>
      <c r="AT111" s="77"/>
      <c r="AU111" s="77"/>
      <c r="AV111" s="77"/>
      <c r="AW111" s="77"/>
      <c r="AX111" s="77"/>
      <c r="AY111" s="77" t="s">
        <v>21</v>
      </c>
      <c r="AZ111" s="77"/>
      <c r="BA111" s="77"/>
      <c r="BB111" s="77"/>
      <c r="BC111" s="77"/>
      <c r="BD111" s="77"/>
      <c r="BE111" s="77"/>
      <c r="BF111" s="77"/>
      <c r="BG111" s="77"/>
      <c r="BH111" s="77" t="s">
        <v>52</v>
      </c>
      <c r="BI111" s="77"/>
      <c r="BJ111" s="77"/>
      <c r="BK111" s="77"/>
      <c r="BL111" s="77"/>
    </row>
    <row r="112" spans="1:64" ht="12.75" customHeight="1"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t="s">
        <v>22</v>
      </c>
      <c r="AZ112" s="77"/>
      <c r="BA112" s="77"/>
      <c r="BB112" s="77" t="s">
        <v>23</v>
      </c>
      <c r="BC112" s="77"/>
      <c r="BD112" s="77"/>
      <c r="BE112" s="77" t="s">
        <v>24</v>
      </c>
      <c r="BF112" s="77"/>
      <c r="BG112" s="77"/>
      <c r="BH112" s="77"/>
      <c r="BI112" s="77"/>
      <c r="BJ112" s="77"/>
      <c r="BK112" s="77"/>
      <c r="BL112" s="77"/>
    </row>
    <row r="113" spans="1:64" ht="30" customHeight="1"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62"/>
      <c r="Z113" s="62"/>
      <c r="AA113" s="62"/>
      <c r="AB113" s="62"/>
      <c r="AC113" s="62"/>
      <c r="AD113" s="62"/>
      <c r="AE113" s="62"/>
      <c r="AF113" s="62"/>
      <c r="AG113" s="62"/>
      <c r="AH113" s="62"/>
      <c r="AI113" s="62"/>
      <c r="AJ113" s="62"/>
      <c r="AK113" s="62"/>
      <c r="AL113" s="63"/>
      <c r="AM113" s="104"/>
      <c r="AN113" s="76"/>
      <c r="AO113" s="76"/>
      <c r="AP113" s="76"/>
      <c r="AQ113" s="76"/>
      <c r="AR113" s="76"/>
      <c r="AS113" s="104"/>
      <c r="AT113" s="76"/>
      <c r="AU113" s="76"/>
      <c r="AV113" s="76"/>
      <c r="AW113" s="76"/>
      <c r="AX113" s="76"/>
      <c r="AY113" s="105">
        <f>DATEDIF(AM113,AS113,"Y")</f>
        <v>0</v>
      </c>
      <c r="AZ113" s="105"/>
      <c r="BA113" s="105"/>
      <c r="BB113" s="105">
        <f>MOD(DATEDIF(AM113,AS113,"M"),12)</f>
        <v>0</v>
      </c>
      <c r="BC113" s="105"/>
      <c r="BD113" s="105"/>
      <c r="BE113" s="105">
        <f>IF(DAY(AM113)&lt;=DAY(AS113),DAY(AS113)-DAY(AM113),AS113-DATE(YEAR(AS113),MONTH(AS113)-1,DAY(AM113)))</f>
        <v>0</v>
      </c>
      <c r="BF113" s="105"/>
      <c r="BG113" s="105"/>
      <c r="BH113" s="76"/>
      <c r="BI113" s="76"/>
      <c r="BJ113" s="76"/>
      <c r="BK113" s="76"/>
      <c r="BL113" s="76"/>
    </row>
    <row r="114" spans="1:64" ht="44.25" customHeight="1" x14ac:dyDescent="0.25">
      <c r="A114" s="106" t="s">
        <v>25</v>
      </c>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8"/>
    </row>
    <row r="115" spans="1:64" ht="8.25" customHeight="1" x14ac:dyDescent="0.25"/>
    <row r="116" spans="1:64" ht="12.75" customHeight="1" x14ac:dyDescent="0.25">
      <c r="A116" s="77" t="s">
        <v>19</v>
      </c>
      <c r="B116" s="77"/>
      <c r="C116" s="77"/>
      <c r="D116" s="77"/>
      <c r="E116" s="77"/>
      <c r="F116" s="77"/>
      <c r="G116" s="77"/>
      <c r="H116" s="77"/>
      <c r="I116" s="77"/>
      <c r="J116" s="77"/>
      <c r="K116" s="77"/>
      <c r="L116" s="77"/>
      <c r="M116" s="77"/>
      <c r="N116" s="77"/>
      <c r="O116" s="77"/>
      <c r="P116" s="77"/>
      <c r="Q116" s="77" t="s">
        <v>91</v>
      </c>
      <c r="R116" s="77"/>
      <c r="S116" s="77"/>
      <c r="T116" s="77"/>
      <c r="U116" s="77"/>
      <c r="V116" s="77"/>
      <c r="W116" s="77"/>
      <c r="X116" s="77"/>
      <c r="Y116" s="140" t="s">
        <v>20</v>
      </c>
      <c r="Z116" s="141"/>
      <c r="AA116" s="141"/>
      <c r="AB116" s="141"/>
      <c r="AC116" s="141"/>
      <c r="AD116" s="141"/>
      <c r="AE116" s="141"/>
      <c r="AF116" s="141"/>
      <c r="AG116" s="141"/>
      <c r="AH116" s="141"/>
      <c r="AI116" s="141"/>
      <c r="AJ116" s="141"/>
      <c r="AK116" s="141"/>
      <c r="AL116" s="142"/>
      <c r="AM116" s="77" t="s">
        <v>17</v>
      </c>
      <c r="AN116" s="77"/>
      <c r="AO116" s="77"/>
      <c r="AP116" s="77"/>
      <c r="AQ116" s="77"/>
      <c r="AR116" s="77"/>
      <c r="AS116" s="77" t="s">
        <v>18</v>
      </c>
      <c r="AT116" s="77"/>
      <c r="AU116" s="77"/>
      <c r="AV116" s="77"/>
      <c r="AW116" s="77"/>
      <c r="AX116" s="77"/>
      <c r="AY116" s="77" t="s">
        <v>21</v>
      </c>
      <c r="AZ116" s="77"/>
      <c r="BA116" s="77"/>
      <c r="BB116" s="77"/>
      <c r="BC116" s="77"/>
      <c r="BD116" s="77"/>
      <c r="BE116" s="77"/>
      <c r="BF116" s="77"/>
      <c r="BG116" s="77"/>
      <c r="BH116" s="77" t="s">
        <v>52</v>
      </c>
      <c r="BI116" s="77"/>
      <c r="BJ116" s="77"/>
      <c r="BK116" s="77"/>
      <c r="BL116" s="77"/>
    </row>
    <row r="117" spans="1:64" ht="12.75" customHeight="1"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92"/>
      <c r="Z117" s="93"/>
      <c r="AA117" s="93"/>
      <c r="AB117" s="93"/>
      <c r="AC117" s="93"/>
      <c r="AD117" s="93"/>
      <c r="AE117" s="93"/>
      <c r="AF117" s="93"/>
      <c r="AG117" s="93"/>
      <c r="AH117" s="93"/>
      <c r="AI117" s="93"/>
      <c r="AJ117" s="93"/>
      <c r="AK117" s="93"/>
      <c r="AL117" s="143"/>
      <c r="AM117" s="77"/>
      <c r="AN117" s="77"/>
      <c r="AO117" s="77"/>
      <c r="AP117" s="77"/>
      <c r="AQ117" s="77"/>
      <c r="AR117" s="77"/>
      <c r="AS117" s="77"/>
      <c r="AT117" s="77"/>
      <c r="AU117" s="77"/>
      <c r="AV117" s="77"/>
      <c r="AW117" s="77"/>
      <c r="AX117" s="77"/>
      <c r="AY117" s="77" t="s">
        <v>22</v>
      </c>
      <c r="AZ117" s="77"/>
      <c r="BA117" s="77"/>
      <c r="BB117" s="77" t="s">
        <v>23</v>
      </c>
      <c r="BC117" s="77"/>
      <c r="BD117" s="77"/>
      <c r="BE117" s="77" t="s">
        <v>24</v>
      </c>
      <c r="BF117" s="77"/>
      <c r="BG117" s="77"/>
      <c r="BH117" s="77"/>
      <c r="BI117" s="77"/>
      <c r="BJ117" s="77"/>
      <c r="BK117" s="77"/>
      <c r="BL117" s="77"/>
    </row>
    <row r="118" spans="1:64" ht="30" customHeight="1"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62"/>
      <c r="Z118" s="62"/>
      <c r="AA118" s="62"/>
      <c r="AB118" s="62"/>
      <c r="AC118" s="62"/>
      <c r="AD118" s="62"/>
      <c r="AE118" s="62"/>
      <c r="AF118" s="62"/>
      <c r="AG118" s="62"/>
      <c r="AH118" s="62"/>
      <c r="AI118" s="62"/>
      <c r="AJ118" s="62"/>
      <c r="AK118" s="62"/>
      <c r="AL118" s="63"/>
      <c r="AM118" s="104"/>
      <c r="AN118" s="76"/>
      <c r="AO118" s="76"/>
      <c r="AP118" s="76"/>
      <c r="AQ118" s="76"/>
      <c r="AR118" s="76"/>
      <c r="AS118" s="104"/>
      <c r="AT118" s="76"/>
      <c r="AU118" s="76"/>
      <c r="AV118" s="76"/>
      <c r="AW118" s="76"/>
      <c r="AX118" s="76"/>
      <c r="AY118" s="105">
        <f>DATEDIF(AM118,AS118,"Y")</f>
        <v>0</v>
      </c>
      <c r="AZ118" s="105"/>
      <c r="BA118" s="105"/>
      <c r="BB118" s="105">
        <f>MOD(DATEDIF(AM118,AS118,"M"),12)</f>
        <v>0</v>
      </c>
      <c r="BC118" s="105"/>
      <c r="BD118" s="105"/>
      <c r="BE118" s="105">
        <f>IF(DAY(AM118)&lt;=DAY(AS118),DAY(AS118)-DAY(AM118),AS118-DATE(YEAR(AS118),MONTH(AS118)-1,DAY(AM118)))</f>
        <v>0</v>
      </c>
      <c r="BF118" s="105"/>
      <c r="BG118" s="105"/>
      <c r="BH118" s="76"/>
      <c r="BI118" s="76"/>
      <c r="BJ118" s="76"/>
      <c r="BK118" s="76"/>
      <c r="BL118" s="76"/>
    </row>
    <row r="119" spans="1:64" ht="44.25" customHeight="1" x14ac:dyDescent="0.25">
      <c r="A119" s="106" t="s">
        <v>25</v>
      </c>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8"/>
    </row>
    <row r="120" spans="1:64" ht="6.75" customHeight="1" x14ac:dyDescent="0.25"/>
    <row r="121" spans="1:64" ht="12.75" customHeight="1" x14ac:dyDescent="0.25">
      <c r="A121" s="77" t="s">
        <v>19</v>
      </c>
      <c r="B121" s="77"/>
      <c r="C121" s="77"/>
      <c r="D121" s="77"/>
      <c r="E121" s="77"/>
      <c r="F121" s="77"/>
      <c r="G121" s="77"/>
      <c r="H121" s="77"/>
      <c r="I121" s="77"/>
      <c r="J121" s="77"/>
      <c r="K121" s="77"/>
      <c r="L121" s="77"/>
      <c r="M121" s="77"/>
      <c r="N121" s="77"/>
      <c r="O121" s="77"/>
      <c r="P121" s="77"/>
      <c r="Q121" s="77" t="s">
        <v>91</v>
      </c>
      <c r="R121" s="77"/>
      <c r="S121" s="77"/>
      <c r="T121" s="77"/>
      <c r="U121" s="77"/>
      <c r="V121" s="77"/>
      <c r="W121" s="77"/>
      <c r="X121" s="77"/>
      <c r="Y121" s="77" t="s">
        <v>20</v>
      </c>
      <c r="Z121" s="77"/>
      <c r="AA121" s="77"/>
      <c r="AB121" s="77"/>
      <c r="AC121" s="77"/>
      <c r="AD121" s="77"/>
      <c r="AE121" s="77"/>
      <c r="AF121" s="77"/>
      <c r="AG121" s="77"/>
      <c r="AH121" s="77"/>
      <c r="AI121" s="77"/>
      <c r="AJ121" s="77"/>
      <c r="AK121" s="77"/>
      <c r="AL121" s="77"/>
      <c r="AM121" s="77" t="s">
        <v>17</v>
      </c>
      <c r="AN121" s="77"/>
      <c r="AO121" s="77"/>
      <c r="AP121" s="77"/>
      <c r="AQ121" s="77"/>
      <c r="AR121" s="77"/>
      <c r="AS121" s="77" t="s">
        <v>18</v>
      </c>
      <c r="AT121" s="77"/>
      <c r="AU121" s="77"/>
      <c r="AV121" s="77"/>
      <c r="AW121" s="77"/>
      <c r="AX121" s="77"/>
      <c r="AY121" s="77" t="s">
        <v>21</v>
      </c>
      <c r="AZ121" s="77"/>
      <c r="BA121" s="77"/>
      <c r="BB121" s="77"/>
      <c r="BC121" s="77"/>
      <c r="BD121" s="77"/>
      <c r="BE121" s="77"/>
      <c r="BF121" s="77"/>
      <c r="BG121" s="77"/>
      <c r="BH121" s="77" t="s">
        <v>52</v>
      </c>
      <c r="BI121" s="77"/>
      <c r="BJ121" s="77"/>
      <c r="BK121" s="77"/>
      <c r="BL121" s="77"/>
    </row>
    <row r="122" spans="1:64" ht="12.75" customHeight="1"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t="s">
        <v>22</v>
      </c>
      <c r="AZ122" s="77"/>
      <c r="BA122" s="77"/>
      <c r="BB122" s="77" t="s">
        <v>23</v>
      </c>
      <c r="BC122" s="77"/>
      <c r="BD122" s="77"/>
      <c r="BE122" s="77" t="s">
        <v>24</v>
      </c>
      <c r="BF122" s="77"/>
      <c r="BG122" s="77"/>
      <c r="BH122" s="77"/>
      <c r="BI122" s="77"/>
      <c r="BJ122" s="77"/>
      <c r="BK122" s="77"/>
      <c r="BL122" s="77"/>
    </row>
    <row r="123" spans="1:64" ht="30" customHeight="1"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62"/>
      <c r="Z123" s="62"/>
      <c r="AA123" s="62"/>
      <c r="AB123" s="62"/>
      <c r="AC123" s="62"/>
      <c r="AD123" s="62"/>
      <c r="AE123" s="62"/>
      <c r="AF123" s="62"/>
      <c r="AG123" s="62"/>
      <c r="AH123" s="62"/>
      <c r="AI123" s="62"/>
      <c r="AJ123" s="62"/>
      <c r="AK123" s="62"/>
      <c r="AL123" s="63"/>
      <c r="AM123" s="104"/>
      <c r="AN123" s="76"/>
      <c r="AO123" s="76"/>
      <c r="AP123" s="76"/>
      <c r="AQ123" s="76"/>
      <c r="AR123" s="76"/>
      <c r="AS123" s="104"/>
      <c r="AT123" s="76"/>
      <c r="AU123" s="76"/>
      <c r="AV123" s="76"/>
      <c r="AW123" s="76"/>
      <c r="AX123" s="76"/>
      <c r="AY123" s="105">
        <f>DATEDIF(AM123,AS123,"Y")</f>
        <v>0</v>
      </c>
      <c r="AZ123" s="105"/>
      <c r="BA123" s="105"/>
      <c r="BB123" s="105">
        <f>MOD(DATEDIF(AM123,AS123,"M"),12)</f>
        <v>0</v>
      </c>
      <c r="BC123" s="105"/>
      <c r="BD123" s="105"/>
      <c r="BE123" s="105">
        <f>IF(DAY(AM123)&lt;=DAY(AS123),DAY(AS123)-DAY(AM123),AS123-DATE(YEAR(AS123),MONTH(AS123)-1,DAY(AM123)))</f>
        <v>0</v>
      </c>
      <c r="BF123" s="105"/>
      <c r="BG123" s="105"/>
      <c r="BH123" s="76"/>
      <c r="BI123" s="76"/>
      <c r="BJ123" s="76"/>
      <c r="BK123" s="76"/>
      <c r="BL123" s="76"/>
    </row>
    <row r="124" spans="1:64" ht="44.25" customHeight="1" x14ac:dyDescent="0.25">
      <c r="A124" s="106" t="s">
        <v>25</v>
      </c>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8"/>
    </row>
    <row r="125" spans="1:64" ht="8.25" customHeight="1" x14ac:dyDescent="0.25"/>
    <row r="126" spans="1:64" ht="12.75" customHeight="1" x14ac:dyDescent="0.25">
      <c r="A126" s="77" t="s">
        <v>19</v>
      </c>
      <c r="B126" s="77"/>
      <c r="C126" s="77"/>
      <c r="D126" s="77"/>
      <c r="E126" s="77"/>
      <c r="F126" s="77"/>
      <c r="G126" s="77"/>
      <c r="H126" s="77"/>
      <c r="I126" s="77"/>
      <c r="J126" s="77"/>
      <c r="K126" s="77"/>
      <c r="L126" s="77"/>
      <c r="M126" s="77"/>
      <c r="N126" s="77"/>
      <c r="O126" s="77"/>
      <c r="P126" s="77"/>
      <c r="Q126" s="77" t="s">
        <v>91</v>
      </c>
      <c r="R126" s="77"/>
      <c r="S126" s="77"/>
      <c r="T126" s="77"/>
      <c r="U126" s="77"/>
      <c r="V126" s="77"/>
      <c r="W126" s="77"/>
      <c r="X126" s="77"/>
      <c r="Y126" s="77" t="s">
        <v>20</v>
      </c>
      <c r="Z126" s="77"/>
      <c r="AA126" s="77"/>
      <c r="AB126" s="77"/>
      <c r="AC126" s="77"/>
      <c r="AD126" s="77"/>
      <c r="AE126" s="77"/>
      <c r="AF126" s="77"/>
      <c r="AG126" s="77"/>
      <c r="AH126" s="77"/>
      <c r="AI126" s="77"/>
      <c r="AJ126" s="77"/>
      <c r="AK126" s="77"/>
      <c r="AL126" s="77"/>
      <c r="AM126" s="77" t="s">
        <v>17</v>
      </c>
      <c r="AN126" s="77"/>
      <c r="AO126" s="77"/>
      <c r="AP126" s="77"/>
      <c r="AQ126" s="77"/>
      <c r="AR126" s="77"/>
      <c r="AS126" s="77" t="s">
        <v>18</v>
      </c>
      <c r="AT126" s="77"/>
      <c r="AU126" s="77"/>
      <c r="AV126" s="77"/>
      <c r="AW126" s="77"/>
      <c r="AX126" s="77"/>
      <c r="AY126" s="77" t="s">
        <v>21</v>
      </c>
      <c r="AZ126" s="77"/>
      <c r="BA126" s="77"/>
      <c r="BB126" s="77"/>
      <c r="BC126" s="77"/>
      <c r="BD126" s="77"/>
      <c r="BE126" s="77"/>
      <c r="BF126" s="77"/>
      <c r="BG126" s="77"/>
      <c r="BH126" s="77" t="s">
        <v>52</v>
      </c>
      <c r="BI126" s="77"/>
      <c r="BJ126" s="77"/>
      <c r="BK126" s="77"/>
      <c r="BL126" s="77"/>
    </row>
    <row r="127" spans="1:64" ht="12.75" customHeight="1"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t="s">
        <v>22</v>
      </c>
      <c r="AZ127" s="77"/>
      <c r="BA127" s="77"/>
      <c r="BB127" s="77" t="s">
        <v>23</v>
      </c>
      <c r="BC127" s="77"/>
      <c r="BD127" s="77"/>
      <c r="BE127" s="77" t="s">
        <v>24</v>
      </c>
      <c r="BF127" s="77"/>
      <c r="BG127" s="77"/>
      <c r="BH127" s="77"/>
      <c r="BI127" s="77"/>
      <c r="BJ127" s="77"/>
      <c r="BK127" s="77"/>
      <c r="BL127" s="77"/>
    </row>
    <row r="128" spans="1:64" ht="30" customHeight="1"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62"/>
      <c r="Z128" s="62"/>
      <c r="AA128" s="62"/>
      <c r="AB128" s="62"/>
      <c r="AC128" s="62"/>
      <c r="AD128" s="62"/>
      <c r="AE128" s="62"/>
      <c r="AF128" s="62"/>
      <c r="AG128" s="62"/>
      <c r="AH128" s="62"/>
      <c r="AI128" s="62"/>
      <c r="AJ128" s="62"/>
      <c r="AK128" s="62"/>
      <c r="AL128" s="63"/>
      <c r="AM128" s="104"/>
      <c r="AN128" s="76"/>
      <c r="AO128" s="76"/>
      <c r="AP128" s="76"/>
      <c r="AQ128" s="76"/>
      <c r="AR128" s="76"/>
      <c r="AS128" s="104"/>
      <c r="AT128" s="76"/>
      <c r="AU128" s="76"/>
      <c r="AV128" s="76"/>
      <c r="AW128" s="76"/>
      <c r="AX128" s="76"/>
      <c r="AY128" s="105">
        <f>DATEDIF(AM128,AS128,"Y")</f>
        <v>0</v>
      </c>
      <c r="AZ128" s="105"/>
      <c r="BA128" s="105"/>
      <c r="BB128" s="105">
        <f>MOD(DATEDIF(AM128,AS128,"M"),12)</f>
        <v>0</v>
      </c>
      <c r="BC128" s="105"/>
      <c r="BD128" s="105"/>
      <c r="BE128" s="105">
        <f>IF(DAY(AM128)&lt;=DAY(AS128),DAY(AS128)-DAY(AM128),AS128-DATE(YEAR(AS128),MONTH(AS128)-1,DAY(AM128)))</f>
        <v>0</v>
      </c>
      <c r="BF128" s="105"/>
      <c r="BG128" s="105"/>
      <c r="BH128" s="76"/>
      <c r="BI128" s="76"/>
      <c r="BJ128" s="76"/>
      <c r="BK128" s="76"/>
      <c r="BL128" s="76"/>
    </row>
    <row r="129" spans="1:64" ht="44.25" customHeight="1" x14ac:dyDescent="0.25">
      <c r="A129" s="106" t="s">
        <v>25</v>
      </c>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8"/>
    </row>
    <row r="130" spans="1:64" ht="8.25" customHeight="1" x14ac:dyDescent="0.25"/>
    <row r="131" spans="1:64" ht="12.75" customHeight="1" x14ac:dyDescent="0.25">
      <c r="A131" s="77" t="s">
        <v>19</v>
      </c>
      <c r="B131" s="77"/>
      <c r="C131" s="77"/>
      <c r="D131" s="77"/>
      <c r="E131" s="77"/>
      <c r="F131" s="77"/>
      <c r="G131" s="77"/>
      <c r="H131" s="77"/>
      <c r="I131" s="77"/>
      <c r="J131" s="77"/>
      <c r="K131" s="77"/>
      <c r="L131" s="77"/>
      <c r="M131" s="77"/>
      <c r="N131" s="77"/>
      <c r="O131" s="77"/>
      <c r="P131" s="77"/>
      <c r="Q131" s="77" t="s">
        <v>91</v>
      </c>
      <c r="R131" s="77"/>
      <c r="S131" s="77"/>
      <c r="T131" s="77"/>
      <c r="U131" s="77"/>
      <c r="V131" s="77"/>
      <c r="W131" s="77"/>
      <c r="X131" s="77"/>
      <c r="Y131" s="77" t="s">
        <v>20</v>
      </c>
      <c r="Z131" s="77"/>
      <c r="AA131" s="77"/>
      <c r="AB131" s="77"/>
      <c r="AC131" s="77"/>
      <c r="AD131" s="77"/>
      <c r="AE131" s="77"/>
      <c r="AF131" s="77"/>
      <c r="AG131" s="77"/>
      <c r="AH131" s="77"/>
      <c r="AI131" s="77"/>
      <c r="AJ131" s="77"/>
      <c r="AK131" s="77"/>
      <c r="AL131" s="77"/>
      <c r="AM131" s="77" t="s">
        <v>17</v>
      </c>
      <c r="AN131" s="77"/>
      <c r="AO131" s="77"/>
      <c r="AP131" s="77"/>
      <c r="AQ131" s="77"/>
      <c r="AR131" s="77"/>
      <c r="AS131" s="77" t="s">
        <v>18</v>
      </c>
      <c r="AT131" s="77"/>
      <c r="AU131" s="77"/>
      <c r="AV131" s="77"/>
      <c r="AW131" s="77"/>
      <c r="AX131" s="77"/>
      <c r="AY131" s="77" t="s">
        <v>21</v>
      </c>
      <c r="AZ131" s="77"/>
      <c r="BA131" s="77"/>
      <c r="BB131" s="77"/>
      <c r="BC131" s="77"/>
      <c r="BD131" s="77"/>
      <c r="BE131" s="77"/>
      <c r="BF131" s="77"/>
      <c r="BG131" s="77"/>
      <c r="BH131" s="77" t="s">
        <v>52</v>
      </c>
      <c r="BI131" s="77"/>
      <c r="BJ131" s="77"/>
      <c r="BK131" s="77"/>
      <c r="BL131" s="77"/>
    </row>
    <row r="132" spans="1:64" ht="12.75" customHeight="1" x14ac:dyDescent="0.2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t="s">
        <v>22</v>
      </c>
      <c r="AZ132" s="77"/>
      <c r="BA132" s="77"/>
      <c r="BB132" s="77" t="s">
        <v>23</v>
      </c>
      <c r="BC132" s="77"/>
      <c r="BD132" s="77"/>
      <c r="BE132" s="77" t="s">
        <v>24</v>
      </c>
      <c r="BF132" s="77"/>
      <c r="BG132" s="77"/>
      <c r="BH132" s="77"/>
      <c r="BI132" s="77"/>
      <c r="BJ132" s="77"/>
      <c r="BK132" s="77"/>
      <c r="BL132" s="77"/>
    </row>
    <row r="133" spans="1:64" ht="30" customHeight="1"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62"/>
      <c r="Z133" s="62"/>
      <c r="AA133" s="62"/>
      <c r="AB133" s="62"/>
      <c r="AC133" s="62"/>
      <c r="AD133" s="62"/>
      <c r="AE133" s="62"/>
      <c r="AF133" s="62"/>
      <c r="AG133" s="62"/>
      <c r="AH133" s="62"/>
      <c r="AI133" s="62"/>
      <c r="AJ133" s="62"/>
      <c r="AK133" s="62"/>
      <c r="AL133" s="63"/>
      <c r="AM133" s="104"/>
      <c r="AN133" s="76"/>
      <c r="AO133" s="76"/>
      <c r="AP133" s="76"/>
      <c r="AQ133" s="76"/>
      <c r="AR133" s="76"/>
      <c r="AS133" s="104"/>
      <c r="AT133" s="76"/>
      <c r="AU133" s="76"/>
      <c r="AV133" s="76"/>
      <c r="AW133" s="76"/>
      <c r="AX133" s="76"/>
      <c r="AY133" s="105">
        <f>DATEDIF(AM133,AS133,"Y")</f>
        <v>0</v>
      </c>
      <c r="AZ133" s="105"/>
      <c r="BA133" s="105"/>
      <c r="BB133" s="105">
        <f>MOD(DATEDIF(AM133,AS133,"M"),12)</f>
        <v>0</v>
      </c>
      <c r="BC133" s="105"/>
      <c r="BD133" s="105"/>
      <c r="BE133" s="105">
        <f>IF(DAY(AM133)&lt;=DAY(AS133),DAY(AS133)-DAY(AM133),AS133-DATE(YEAR(AS133),MONTH(AS133)-1,DAY(AM133)))</f>
        <v>0</v>
      </c>
      <c r="BF133" s="105"/>
      <c r="BG133" s="105"/>
      <c r="BH133" s="76"/>
      <c r="BI133" s="76"/>
      <c r="BJ133" s="76"/>
      <c r="BK133" s="76"/>
      <c r="BL133" s="76"/>
    </row>
    <row r="134" spans="1:64" ht="44.25" customHeight="1" x14ac:dyDescent="0.25">
      <c r="A134" s="106" t="s">
        <v>25</v>
      </c>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8"/>
    </row>
    <row r="135" spans="1:64" ht="8.25" customHeight="1" x14ac:dyDescent="0.25"/>
    <row r="136" spans="1:64" ht="12.75" customHeight="1" x14ac:dyDescent="0.25">
      <c r="A136" s="77" t="s">
        <v>19</v>
      </c>
      <c r="B136" s="77"/>
      <c r="C136" s="77"/>
      <c r="D136" s="77"/>
      <c r="E136" s="77"/>
      <c r="F136" s="77"/>
      <c r="G136" s="77"/>
      <c r="H136" s="77"/>
      <c r="I136" s="77"/>
      <c r="J136" s="77"/>
      <c r="K136" s="77"/>
      <c r="L136" s="77"/>
      <c r="M136" s="77"/>
      <c r="N136" s="77"/>
      <c r="O136" s="77"/>
      <c r="P136" s="77"/>
      <c r="Q136" s="77" t="s">
        <v>91</v>
      </c>
      <c r="R136" s="77"/>
      <c r="S136" s="77"/>
      <c r="T136" s="77"/>
      <c r="U136" s="77"/>
      <c r="V136" s="77"/>
      <c r="W136" s="77"/>
      <c r="X136" s="77"/>
      <c r="Y136" s="77" t="s">
        <v>20</v>
      </c>
      <c r="Z136" s="77"/>
      <c r="AA136" s="77"/>
      <c r="AB136" s="77"/>
      <c r="AC136" s="77"/>
      <c r="AD136" s="77"/>
      <c r="AE136" s="77"/>
      <c r="AF136" s="77"/>
      <c r="AG136" s="77"/>
      <c r="AH136" s="77"/>
      <c r="AI136" s="77"/>
      <c r="AJ136" s="77"/>
      <c r="AK136" s="77"/>
      <c r="AL136" s="77"/>
      <c r="AM136" s="77" t="s">
        <v>17</v>
      </c>
      <c r="AN136" s="77"/>
      <c r="AO136" s="77"/>
      <c r="AP136" s="77"/>
      <c r="AQ136" s="77"/>
      <c r="AR136" s="77"/>
      <c r="AS136" s="77" t="s">
        <v>18</v>
      </c>
      <c r="AT136" s="77"/>
      <c r="AU136" s="77"/>
      <c r="AV136" s="77"/>
      <c r="AW136" s="77"/>
      <c r="AX136" s="77"/>
      <c r="AY136" s="77" t="s">
        <v>21</v>
      </c>
      <c r="AZ136" s="77"/>
      <c r="BA136" s="77"/>
      <c r="BB136" s="77"/>
      <c r="BC136" s="77"/>
      <c r="BD136" s="77"/>
      <c r="BE136" s="77"/>
      <c r="BF136" s="77"/>
      <c r="BG136" s="77"/>
      <c r="BH136" s="77" t="s">
        <v>52</v>
      </c>
      <c r="BI136" s="77"/>
      <c r="BJ136" s="77"/>
      <c r="BK136" s="77"/>
      <c r="BL136" s="77"/>
    </row>
    <row r="137" spans="1:64" ht="12.75" customHeight="1"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t="s">
        <v>22</v>
      </c>
      <c r="AZ137" s="77"/>
      <c r="BA137" s="77"/>
      <c r="BB137" s="77" t="s">
        <v>23</v>
      </c>
      <c r="BC137" s="77"/>
      <c r="BD137" s="77"/>
      <c r="BE137" s="77" t="s">
        <v>24</v>
      </c>
      <c r="BF137" s="77"/>
      <c r="BG137" s="77"/>
      <c r="BH137" s="77"/>
      <c r="BI137" s="77"/>
      <c r="BJ137" s="77"/>
      <c r="BK137" s="77"/>
      <c r="BL137" s="77"/>
    </row>
    <row r="138" spans="1:64" ht="30" customHeight="1"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62"/>
      <c r="Z138" s="62"/>
      <c r="AA138" s="62"/>
      <c r="AB138" s="62"/>
      <c r="AC138" s="62"/>
      <c r="AD138" s="62"/>
      <c r="AE138" s="62"/>
      <c r="AF138" s="62"/>
      <c r="AG138" s="62"/>
      <c r="AH138" s="62"/>
      <c r="AI138" s="62"/>
      <c r="AJ138" s="62"/>
      <c r="AK138" s="62"/>
      <c r="AL138" s="63"/>
      <c r="AM138" s="104"/>
      <c r="AN138" s="76"/>
      <c r="AO138" s="76"/>
      <c r="AP138" s="76"/>
      <c r="AQ138" s="76"/>
      <c r="AR138" s="76"/>
      <c r="AS138" s="104"/>
      <c r="AT138" s="76"/>
      <c r="AU138" s="76"/>
      <c r="AV138" s="76"/>
      <c r="AW138" s="76"/>
      <c r="AX138" s="76"/>
      <c r="AY138" s="105">
        <f>DATEDIF(AM138,AS138,"Y")</f>
        <v>0</v>
      </c>
      <c r="AZ138" s="105"/>
      <c r="BA138" s="105"/>
      <c r="BB138" s="105">
        <f>MOD(DATEDIF(AM138,AS138,"M"),12)</f>
        <v>0</v>
      </c>
      <c r="BC138" s="105"/>
      <c r="BD138" s="105"/>
      <c r="BE138" s="105">
        <f>IF(DAY(AM138)&lt;=DAY(AS138),DAY(AS138)-DAY(AM138),AS138-DATE(YEAR(AS138),MONTH(AS138)-1,DAY(AM138)))</f>
        <v>0</v>
      </c>
      <c r="BF138" s="105"/>
      <c r="BG138" s="105"/>
      <c r="BH138" s="76"/>
      <c r="BI138" s="76"/>
      <c r="BJ138" s="76"/>
      <c r="BK138" s="76"/>
      <c r="BL138" s="76"/>
    </row>
    <row r="139" spans="1:64" ht="44.25" customHeight="1" x14ac:dyDescent="0.25">
      <c r="A139" s="106" t="s">
        <v>25</v>
      </c>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8"/>
    </row>
    <row r="140" spans="1:64" ht="8.25" customHeight="1" x14ac:dyDescent="0.25"/>
    <row r="141" spans="1:64" ht="12.75" customHeight="1" x14ac:dyDescent="0.25">
      <c r="A141" s="77" t="s">
        <v>19</v>
      </c>
      <c r="B141" s="77"/>
      <c r="C141" s="77"/>
      <c r="D141" s="77"/>
      <c r="E141" s="77"/>
      <c r="F141" s="77"/>
      <c r="G141" s="77"/>
      <c r="H141" s="77"/>
      <c r="I141" s="77"/>
      <c r="J141" s="77"/>
      <c r="K141" s="77"/>
      <c r="L141" s="77"/>
      <c r="M141" s="77"/>
      <c r="N141" s="77"/>
      <c r="O141" s="77"/>
      <c r="P141" s="77"/>
      <c r="Q141" s="77" t="s">
        <v>91</v>
      </c>
      <c r="R141" s="77"/>
      <c r="S141" s="77"/>
      <c r="T141" s="77"/>
      <c r="U141" s="77"/>
      <c r="V141" s="77"/>
      <c r="W141" s="77"/>
      <c r="X141" s="77"/>
      <c r="Y141" s="77" t="s">
        <v>20</v>
      </c>
      <c r="Z141" s="77"/>
      <c r="AA141" s="77"/>
      <c r="AB141" s="77"/>
      <c r="AC141" s="77"/>
      <c r="AD141" s="77"/>
      <c r="AE141" s="77"/>
      <c r="AF141" s="77"/>
      <c r="AG141" s="77"/>
      <c r="AH141" s="77"/>
      <c r="AI141" s="77"/>
      <c r="AJ141" s="77"/>
      <c r="AK141" s="77"/>
      <c r="AL141" s="77"/>
      <c r="AM141" s="77" t="s">
        <v>17</v>
      </c>
      <c r="AN141" s="77"/>
      <c r="AO141" s="77"/>
      <c r="AP141" s="77"/>
      <c r="AQ141" s="77"/>
      <c r="AR141" s="77"/>
      <c r="AS141" s="77" t="s">
        <v>18</v>
      </c>
      <c r="AT141" s="77"/>
      <c r="AU141" s="77"/>
      <c r="AV141" s="77"/>
      <c r="AW141" s="77"/>
      <c r="AX141" s="77"/>
      <c r="AY141" s="77" t="s">
        <v>21</v>
      </c>
      <c r="AZ141" s="77"/>
      <c r="BA141" s="77"/>
      <c r="BB141" s="77"/>
      <c r="BC141" s="77"/>
      <c r="BD141" s="77"/>
      <c r="BE141" s="77"/>
      <c r="BF141" s="77"/>
      <c r="BG141" s="77"/>
      <c r="BH141" s="77" t="s">
        <v>52</v>
      </c>
      <c r="BI141" s="77"/>
      <c r="BJ141" s="77"/>
      <c r="BK141" s="77"/>
      <c r="BL141" s="77"/>
    </row>
    <row r="142" spans="1:64" ht="12.75" customHeight="1"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t="s">
        <v>22</v>
      </c>
      <c r="AZ142" s="77"/>
      <c r="BA142" s="77"/>
      <c r="BB142" s="77" t="s">
        <v>23</v>
      </c>
      <c r="BC142" s="77"/>
      <c r="BD142" s="77"/>
      <c r="BE142" s="77" t="s">
        <v>24</v>
      </c>
      <c r="BF142" s="77"/>
      <c r="BG142" s="77"/>
      <c r="BH142" s="77"/>
      <c r="BI142" s="77"/>
      <c r="BJ142" s="77"/>
      <c r="BK142" s="77"/>
      <c r="BL142" s="77"/>
    </row>
    <row r="143" spans="1:64" ht="30" customHeight="1"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62"/>
      <c r="Z143" s="62"/>
      <c r="AA143" s="62"/>
      <c r="AB143" s="62"/>
      <c r="AC143" s="62"/>
      <c r="AD143" s="62"/>
      <c r="AE143" s="62"/>
      <c r="AF143" s="62"/>
      <c r="AG143" s="62"/>
      <c r="AH143" s="62"/>
      <c r="AI143" s="62"/>
      <c r="AJ143" s="62"/>
      <c r="AK143" s="62"/>
      <c r="AL143" s="63"/>
      <c r="AM143" s="104"/>
      <c r="AN143" s="76"/>
      <c r="AO143" s="76"/>
      <c r="AP143" s="76"/>
      <c r="AQ143" s="76"/>
      <c r="AR143" s="76"/>
      <c r="AS143" s="104"/>
      <c r="AT143" s="76"/>
      <c r="AU143" s="76"/>
      <c r="AV143" s="76"/>
      <c r="AW143" s="76"/>
      <c r="AX143" s="76"/>
      <c r="AY143" s="105">
        <f>DATEDIF(AM143,AS143,"Y")</f>
        <v>0</v>
      </c>
      <c r="AZ143" s="105"/>
      <c r="BA143" s="105"/>
      <c r="BB143" s="105">
        <f>MOD(DATEDIF(AM143,AS143,"M"),12)</f>
        <v>0</v>
      </c>
      <c r="BC143" s="105"/>
      <c r="BD143" s="105"/>
      <c r="BE143" s="105">
        <f>IF(DAY(AM143)&lt;=DAY(AS143),DAY(AS143)-DAY(AM143),AS143-DATE(YEAR(AS143),MONTH(AS143)-1,DAY(AM143)))</f>
        <v>0</v>
      </c>
      <c r="BF143" s="105"/>
      <c r="BG143" s="105"/>
      <c r="BH143" s="76"/>
      <c r="BI143" s="76"/>
      <c r="BJ143" s="76"/>
      <c r="BK143" s="76"/>
      <c r="BL143" s="76"/>
    </row>
    <row r="144" spans="1:64" ht="44.25" customHeight="1" x14ac:dyDescent="0.25">
      <c r="A144" s="106" t="s">
        <v>25</v>
      </c>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8"/>
    </row>
    <row r="145" spans="1:64" ht="8.25" customHeight="1" x14ac:dyDescent="0.25"/>
    <row r="146" spans="1:64" ht="12.75" customHeight="1" x14ac:dyDescent="0.25">
      <c r="A146" s="77" t="s">
        <v>19</v>
      </c>
      <c r="B146" s="77"/>
      <c r="C146" s="77"/>
      <c r="D146" s="77"/>
      <c r="E146" s="77"/>
      <c r="F146" s="77"/>
      <c r="G146" s="77"/>
      <c r="H146" s="77"/>
      <c r="I146" s="77"/>
      <c r="J146" s="77"/>
      <c r="K146" s="77"/>
      <c r="L146" s="77"/>
      <c r="M146" s="77"/>
      <c r="N146" s="77"/>
      <c r="O146" s="77"/>
      <c r="P146" s="77"/>
      <c r="Q146" s="77" t="s">
        <v>91</v>
      </c>
      <c r="R146" s="77"/>
      <c r="S146" s="77"/>
      <c r="T146" s="77"/>
      <c r="U146" s="77"/>
      <c r="V146" s="77"/>
      <c r="W146" s="77"/>
      <c r="X146" s="77"/>
      <c r="Y146" s="77" t="s">
        <v>20</v>
      </c>
      <c r="Z146" s="77"/>
      <c r="AA146" s="77"/>
      <c r="AB146" s="77"/>
      <c r="AC146" s="77"/>
      <c r="AD146" s="77"/>
      <c r="AE146" s="77"/>
      <c r="AF146" s="77"/>
      <c r="AG146" s="77"/>
      <c r="AH146" s="77"/>
      <c r="AI146" s="77"/>
      <c r="AJ146" s="77"/>
      <c r="AK146" s="77"/>
      <c r="AL146" s="77"/>
      <c r="AM146" s="77" t="s">
        <v>17</v>
      </c>
      <c r="AN146" s="77"/>
      <c r="AO146" s="77"/>
      <c r="AP146" s="77"/>
      <c r="AQ146" s="77"/>
      <c r="AR146" s="77"/>
      <c r="AS146" s="77" t="s">
        <v>18</v>
      </c>
      <c r="AT146" s="77"/>
      <c r="AU146" s="77"/>
      <c r="AV146" s="77"/>
      <c r="AW146" s="77"/>
      <c r="AX146" s="77"/>
      <c r="AY146" s="77" t="s">
        <v>21</v>
      </c>
      <c r="AZ146" s="77"/>
      <c r="BA146" s="77"/>
      <c r="BB146" s="77"/>
      <c r="BC146" s="77"/>
      <c r="BD146" s="77"/>
      <c r="BE146" s="77"/>
      <c r="BF146" s="77"/>
      <c r="BG146" s="77"/>
      <c r="BH146" s="77" t="s">
        <v>52</v>
      </c>
      <c r="BI146" s="77"/>
      <c r="BJ146" s="77"/>
      <c r="BK146" s="77"/>
      <c r="BL146" s="77"/>
    </row>
    <row r="147" spans="1:64" ht="12.75" customHeight="1"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t="s">
        <v>22</v>
      </c>
      <c r="AZ147" s="77"/>
      <c r="BA147" s="77"/>
      <c r="BB147" s="77" t="s">
        <v>23</v>
      </c>
      <c r="BC147" s="77"/>
      <c r="BD147" s="77"/>
      <c r="BE147" s="77" t="s">
        <v>24</v>
      </c>
      <c r="BF147" s="77"/>
      <c r="BG147" s="77"/>
      <c r="BH147" s="77"/>
      <c r="BI147" s="77"/>
      <c r="BJ147" s="77"/>
      <c r="BK147" s="77"/>
      <c r="BL147" s="77"/>
    </row>
    <row r="148" spans="1:64" ht="30" customHeight="1"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62"/>
      <c r="Z148" s="62"/>
      <c r="AA148" s="62"/>
      <c r="AB148" s="62"/>
      <c r="AC148" s="62"/>
      <c r="AD148" s="62"/>
      <c r="AE148" s="62"/>
      <c r="AF148" s="62"/>
      <c r="AG148" s="62"/>
      <c r="AH148" s="62"/>
      <c r="AI148" s="62"/>
      <c r="AJ148" s="62"/>
      <c r="AK148" s="62"/>
      <c r="AL148" s="63"/>
      <c r="AM148" s="104"/>
      <c r="AN148" s="76"/>
      <c r="AO148" s="76"/>
      <c r="AP148" s="76"/>
      <c r="AQ148" s="76"/>
      <c r="AR148" s="76"/>
      <c r="AS148" s="104"/>
      <c r="AT148" s="76"/>
      <c r="AU148" s="76"/>
      <c r="AV148" s="76"/>
      <c r="AW148" s="76"/>
      <c r="AX148" s="76"/>
      <c r="AY148" s="105">
        <f>DATEDIF(AM148,AS148,"Y")</f>
        <v>0</v>
      </c>
      <c r="AZ148" s="105"/>
      <c r="BA148" s="105"/>
      <c r="BB148" s="105">
        <f>MOD(DATEDIF(AM148,AS148,"M"),12)</f>
        <v>0</v>
      </c>
      <c r="BC148" s="105"/>
      <c r="BD148" s="105"/>
      <c r="BE148" s="105">
        <f>IF(DAY(AM148)&lt;=DAY(AS148),DAY(AS148)-DAY(AM148),AS148-DATE(YEAR(AS148),MONTH(AS148)-1,DAY(AM148)))</f>
        <v>0</v>
      </c>
      <c r="BF148" s="105"/>
      <c r="BG148" s="105"/>
      <c r="BH148" s="76"/>
      <c r="BI148" s="76"/>
      <c r="BJ148" s="76"/>
      <c r="BK148" s="76"/>
      <c r="BL148" s="76"/>
    </row>
    <row r="149" spans="1:64" ht="44.25" customHeight="1" x14ac:dyDescent="0.25">
      <c r="A149" s="106" t="s">
        <v>25</v>
      </c>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8"/>
    </row>
    <row r="150" spans="1:64" ht="8.25" customHeight="1" x14ac:dyDescent="0.25"/>
    <row r="151" spans="1:64" ht="12.75" customHeight="1" x14ac:dyDescent="0.25">
      <c r="A151" s="77" t="s">
        <v>19</v>
      </c>
      <c r="B151" s="77"/>
      <c r="C151" s="77"/>
      <c r="D151" s="77"/>
      <c r="E151" s="77"/>
      <c r="F151" s="77"/>
      <c r="G151" s="77"/>
      <c r="H151" s="77"/>
      <c r="I151" s="77"/>
      <c r="J151" s="77"/>
      <c r="K151" s="77"/>
      <c r="L151" s="77"/>
      <c r="M151" s="77"/>
      <c r="N151" s="77"/>
      <c r="O151" s="77"/>
      <c r="P151" s="77"/>
      <c r="Q151" s="77" t="s">
        <v>91</v>
      </c>
      <c r="R151" s="77"/>
      <c r="S151" s="77"/>
      <c r="T151" s="77"/>
      <c r="U151" s="77"/>
      <c r="V151" s="77"/>
      <c r="W151" s="77"/>
      <c r="X151" s="77"/>
      <c r="Y151" s="77" t="s">
        <v>20</v>
      </c>
      <c r="Z151" s="77"/>
      <c r="AA151" s="77"/>
      <c r="AB151" s="77"/>
      <c r="AC151" s="77"/>
      <c r="AD151" s="77"/>
      <c r="AE151" s="77"/>
      <c r="AF151" s="77"/>
      <c r="AG151" s="77"/>
      <c r="AH151" s="77"/>
      <c r="AI151" s="77"/>
      <c r="AJ151" s="77"/>
      <c r="AK151" s="77"/>
      <c r="AL151" s="77"/>
      <c r="AM151" s="77" t="s">
        <v>17</v>
      </c>
      <c r="AN151" s="77"/>
      <c r="AO151" s="77"/>
      <c r="AP151" s="77"/>
      <c r="AQ151" s="77"/>
      <c r="AR151" s="77"/>
      <c r="AS151" s="77" t="s">
        <v>18</v>
      </c>
      <c r="AT151" s="77"/>
      <c r="AU151" s="77"/>
      <c r="AV151" s="77"/>
      <c r="AW151" s="77"/>
      <c r="AX151" s="77"/>
      <c r="AY151" s="77" t="s">
        <v>21</v>
      </c>
      <c r="AZ151" s="77"/>
      <c r="BA151" s="77"/>
      <c r="BB151" s="77"/>
      <c r="BC151" s="77"/>
      <c r="BD151" s="77"/>
      <c r="BE151" s="77"/>
      <c r="BF151" s="77"/>
      <c r="BG151" s="77"/>
      <c r="BH151" s="77" t="s">
        <v>52</v>
      </c>
      <c r="BI151" s="77"/>
      <c r="BJ151" s="77"/>
      <c r="BK151" s="77"/>
      <c r="BL151" s="77"/>
    </row>
    <row r="152" spans="1:64" ht="12.75" customHeight="1"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t="s">
        <v>22</v>
      </c>
      <c r="AZ152" s="77"/>
      <c r="BA152" s="77"/>
      <c r="BB152" s="77" t="s">
        <v>23</v>
      </c>
      <c r="BC152" s="77"/>
      <c r="BD152" s="77"/>
      <c r="BE152" s="77" t="s">
        <v>24</v>
      </c>
      <c r="BF152" s="77"/>
      <c r="BG152" s="77"/>
      <c r="BH152" s="77"/>
      <c r="BI152" s="77"/>
      <c r="BJ152" s="77"/>
      <c r="BK152" s="77"/>
      <c r="BL152" s="77"/>
    </row>
    <row r="153" spans="1:64" ht="30" customHeight="1"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62"/>
      <c r="Z153" s="62"/>
      <c r="AA153" s="62"/>
      <c r="AB153" s="62"/>
      <c r="AC153" s="62"/>
      <c r="AD153" s="62"/>
      <c r="AE153" s="62"/>
      <c r="AF153" s="62"/>
      <c r="AG153" s="62"/>
      <c r="AH153" s="62"/>
      <c r="AI153" s="62"/>
      <c r="AJ153" s="62"/>
      <c r="AK153" s="62"/>
      <c r="AL153" s="63"/>
      <c r="AM153" s="104"/>
      <c r="AN153" s="76"/>
      <c r="AO153" s="76"/>
      <c r="AP153" s="76"/>
      <c r="AQ153" s="76"/>
      <c r="AR153" s="76"/>
      <c r="AS153" s="104"/>
      <c r="AT153" s="76"/>
      <c r="AU153" s="76"/>
      <c r="AV153" s="76"/>
      <c r="AW153" s="76"/>
      <c r="AX153" s="76"/>
      <c r="AY153" s="105">
        <f>DATEDIF(AM153,AS153,"Y")</f>
        <v>0</v>
      </c>
      <c r="AZ153" s="105"/>
      <c r="BA153" s="105"/>
      <c r="BB153" s="105">
        <f>MOD(DATEDIF(AM153,AS153,"M"),12)</f>
        <v>0</v>
      </c>
      <c r="BC153" s="105"/>
      <c r="BD153" s="105"/>
      <c r="BE153" s="105">
        <f>IF(DAY(AM153)&lt;=DAY(AS153),DAY(AS153)-DAY(AM153),AS153-DATE(YEAR(AS153),MONTH(AS153)-1,DAY(AM153)))</f>
        <v>0</v>
      </c>
      <c r="BF153" s="105"/>
      <c r="BG153" s="105"/>
      <c r="BH153" s="76"/>
      <c r="BI153" s="76"/>
      <c r="BJ153" s="76"/>
      <c r="BK153" s="76"/>
      <c r="BL153" s="76"/>
    </row>
    <row r="154" spans="1:64" ht="44.25" customHeight="1" x14ac:dyDescent="0.25">
      <c r="A154" s="106" t="s">
        <v>25</v>
      </c>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8"/>
    </row>
    <row r="155" spans="1:64" ht="6" customHeight="1" x14ac:dyDescent="0.25"/>
    <row r="156" spans="1:64" ht="12.75" customHeight="1" x14ac:dyDescent="0.25">
      <c r="A156" s="77" t="s">
        <v>19</v>
      </c>
      <c r="B156" s="77"/>
      <c r="C156" s="77"/>
      <c r="D156" s="77"/>
      <c r="E156" s="77"/>
      <c r="F156" s="77"/>
      <c r="G156" s="77"/>
      <c r="H156" s="77"/>
      <c r="I156" s="77"/>
      <c r="J156" s="77"/>
      <c r="K156" s="77"/>
      <c r="L156" s="77"/>
      <c r="M156" s="77"/>
      <c r="N156" s="77"/>
      <c r="O156" s="77"/>
      <c r="P156" s="77"/>
      <c r="Q156" s="77" t="s">
        <v>91</v>
      </c>
      <c r="R156" s="77"/>
      <c r="S156" s="77"/>
      <c r="T156" s="77"/>
      <c r="U156" s="77"/>
      <c r="V156" s="77"/>
      <c r="W156" s="77"/>
      <c r="X156" s="77"/>
      <c r="Y156" s="77" t="s">
        <v>20</v>
      </c>
      <c r="Z156" s="77"/>
      <c r="AA156" s="77"/>
      <c r="AB156" s="77"/>
      <c r="AC156" s="77"/>
      <c r="AD156" s="77"/>
      <c r="AE156" s="77"/>
      <c r="AF156" s="77"/>
      <c r="AG156" s="77"/>
      <c r="AH156" s="77"/>
      <c r="AI156" s="77"/>
      <c r="AJ156" s="77"/>
      <c r="AK156" s="77"/>
      <c r="AL156" s="77"/>
      <c r="AM156" s="77" t="s">
        <v>17</v>
      </c>
      <c r="AN156" s="77"/>
      <c r="AO156" s="77"/>
      <c r="AP156" s="77"/>
      <c r="AQ156" s="77"/>
      <c r="AR156" s="77"/>
      <c r="AS156" s="77" t="s">
        <v>18</v>
      </c>
      <c r="AT156" s="77"/>
      <c r="AU156" s="77"/>
      <c r="AV156" s="77"/>
      <c r="AW156" s="77"/>
      <c r="AX156" s="77"/>
      <c r="AY156" s="77" t="s">
        <v>21</v>
      </c>
      <c r="AZ156" s="77"/>
      <c r="BA156" s="77"/>
      <c r="BB156" s="77"/>
      <c r="BC156" s="77"/>
      <c r="BD156" s="77"/>
      <c r="BE156" s="77"/>
      <c r="BF156" s="77"/>
      <c r="BG156" s="77"/>
      <c r="BH156" s="77" t="s">
        <v>52</v>
      </c>
      <c r="BI156" s="77"/>
      <c r="BJ156" s="77"/>
      <c r="BK156" s="77"/>
      <c r="BL156" s="77"/>
    </row>
    <row r="157" spans="1:64" ht="12.75" customHeight="1"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t="s">
        <v>22</v>
      </c>
      <c r="AZ157" s="77"/>
      <c r="BA157" s="77"/>
      <c r="BB157" s="77" t="s">
        <v>23</v>
      </c>
      <c r="BC157" s="77"/>
      <c r="BD157" s="77"/>
      <c r="BE157" s="77" t="s">
        <v>24</v>
      </c>
      <c r="BF157" s="77"/>
      <c r="BG157" s="77"/>
      <c r="BH157" s="77"/>
      <c r="BI157" s="77"/>
      <c r="BJ157" s="77"/>
      <c r="BK157" s="77"/>
      <c r="BL157" s="77"/>
    </row>
    <row r="158" spans="1:64" ht="30" customHeight="1"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62"/>
      <c r="Z158" s="62"/>
      <c r="AA158" s="62"/>
      <c r="AB158" s="62"/>
      <c r="AC158" s="62"/>
      <c r="AD158" s="62"/>
      <c r="AE158" s="62"/>
      <c r="AF158" s="62"/>
      <c r="AG158" s="62"/>
      <c r="AH158" s="62"/>
      <c r="AI158" s="62"/>
      <c r="AJ158" s="62"/>
      <c r="AK158" s="62"/>
      <c r="AL158" s="63"/>
      <c r="AM158" s="104"/>
      <c r="AN158" s="76"/>
      <c r="AO158" s="76"/>
      <c r="AP158" s="76"/>
      <c r="AQ158" s="76"/>
      <c r="AR158" s="76"/>
      <c r="AS158" s="104"/>
      <c r="AT158" s="76"/>
      <c r="AU158" s="76"/>
      <c r="AV158" s="76"/>
      <c r="AW158" s="76"/>
      <c r="AX158" s="76"/>
      <c r="AY158" s="105">
        <f>DATEDIF(AM158,AS158,"Y")</f>
        <v>0</v>
      </c>
      <c r="AZ158" s="105"/>
      <c r="BA158" s="105"/>
      <c r="BB158" s="105">
        <f>MOD(DATEDIF(AM158,AS158,"M"),12)</f>
        <v>0</v>
      </c>
      <c r="BC158" s="105"/>
      <c r="BD158" s="105"/>
      <c r="BE158" s="105">
        <f>IF(DAY(AM158)&lt;=DAY(AS158),DAY(AS158)-DAY(AM158),AS158-DATE(YEAR(AS158),MONTH(AS158)-1,DAY(AM158)))</f>
        <v>0</v>
      </c>
      <c r="BF158" s="105"/>
      <c r="BG158" s="105"/>
      <c r="BH158" s="76"/>
      <c r="BI158" s="76"/>
      <c r="BJ158" s="76"/>
      <c r="BK158" s="76"/>
      <c r="BL158" s="76"/>
    </row>
    <row r="159" spans="1:64" ht="44.25" customHeight="1" x14ac:dyDescent="0.25">
      <c r="A159" s="106" t="s">
        <v>25</v>
      </c>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8"/>
    </row>
    <row r="160" spans="1:64" ht="8.25" customHeight="1" x14ac:dyDescent="0.25"/>
    <row r="161" spans="1:64" ht="12.75" customHeight="1" x14ac:dyDescent="0.25">
      <c r="A161" s="77" t="s">
        <v>19</v>
      </c>
      <c r="B161" s="77"/>
      <c r="C161" s="77"/>
      <c r="D161" s="77"/>
      <c r="E161" s="77"/>
      <c r="F161" s="77"/>
      <c r="G161" s="77"/>
      <c r="H161" s="77"/>
      <c r="I161" s="77"/>
      <c r="J161" s="77"/>
      <c r="K161" s="77"/>
      <c r="L161" s="77"/>
      <c r="M161" s="77"/>
      <c r="N161" s="77"/>
      <c r="O161" s="77"/>
      <c r="P161" s="77"/>
      <c r="Q161" s="77" t="s">
        <v>91</v>
      </c>
      <c r="R161" s="77"/>
      <c r="S161" s="77"/>
      <c r="T161" s="77"/>
      <c r="U161" s="77"/>
      <c r="V161" s="77"/>
      <c r="W161" s="77"/>
      <c r="X161" s="77"/>
      <c r="Y161" s="77" t="s">
        <v>20</v>
      </c>
      <c r="Z161" s="77"/>
      <c r="AA161" s="77"/>
      <c r="AB161" s="77"/>
      <c r="AC161" s="77"/>
      <c r="AD161" s="77"/>
      <c r="AE161" s="77"/>
      <c r="AF161" s="77"/>
      <c r="AG161" s="77"/>
      <c r="AH161" s="77"/>
      <c r="AI161" s="77"/>
      <c r="AJ161" s="77"/>
      <c r="AK161" s="77"/>
      <c r="AL161" s="77"/>
      <c r="AM161" s="77" t="s">
        <v>17</v>
      </c>
      <c r="AN161" s="77"/>
      <c r="AO161" s="77"/>
      <c r="AP161" s="77"/>
      <c r="AQ161" s="77"/>
      <c r="AR161" s="77"/>
      <c r="AS161" s="77" t="s">
        <v>18</v>
      </c>
      <c r="AT161" s="77"/>
      <c r="AU161" s="77"/>
      <c r="AV161" s="77"/>
      <c r="AW161" s="77"/>
      <c r="AX161" s="77"/>
      <c r="AY161" s="77" t="s">
        <v>21</v>
      </c>
      <c r="AZ161" s="77"/>
      <c r="BA161" s="77"/>
      <c r="BB161" s="77"/>
      <c r="BC161" s="77"/>
      <c r="BD161" s="77"/>
      <c r="BE161" s="77"/>
      <c r="BF161" s="77"/>
      <c r="BG161" s="77"/>
      <c r="BH161" s="77" t="s">
        <v>52</v>
      </c>
      <c r="BI161" s="77"/>
      <c r="BJ161" s="77"/>
      <c r="BK161" s="77"/>
      <c r="BL161" s="77"/>
    </row>
    <row r="162" spans="1:64" ht="12.75" customHeight="1"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t="s">
        <v>22</v>
      </c>
      <c r="AZ162" s="77"/>
      <c r="BA162" s="77"/>
      <c r="BB162" s="77" t="s">
        <v>23</v>
      </c>
      <c r="BC162" s="77"/>
      <c r="BD162" s="77"/>
      <c r="BE162" s="77" t="s">
        <v>24</v>
      </c>
      <c r="BF162" s="77"/>
      <c r="BG162" s="77"/>
      <c r="BH162" s="77"/>
      <c r="BI162" s="77"/>
      <c r="BJ162" s="77"/>
      <c r="BK162" s="77"/>
      <c r="BL162" s="77"/>
    </row>
    <row r="163" spans="1:64" ht="30" customHeight="1"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62"/>
      <c r="Z163" s="62"/>
      <c r="AA163" s="62"/>
      <c r="AB163" s="62"/>
      <c r="AC163" s="62"/>
      <c r="AD163" s="62"/>
      <c r="AE163" s="62"/>
      <c r="AF163" s="62"/>
      <c r="AG163" s="62"/>
      <c r="AH163" s="62"/>
      <c r="AI163" s="62"/>
      <c r="AJ163" s="62"/>
      <c r="AK163" s="62"/>
      <c r="AL163" s="63"/>
      <c r="AM163" s="104"/>
      <c r="AN163" s="76"/>
      <c r="AO163" s="76"/>
      <c r="AP163" s="76"/>
      <c r="AQ163" s="76"/>
      <c r="AR163" s="76"/>
      <c r="AS163" s="104"/>
      <c r="AT163" s="76"/>
      <c r="AU163" s="76"/>
      <c r="AV163" s="76"/>
      <c r="AW163" s="76"/>
      <c r="AX163" s="76"/>
      <c r="AY163" s="105">
        <f>DATEDIF(AM163,AS163,"Y")</f>
        <v>0</v>
      </c>
      <c r="AZ163" s="105"/>
      <c r="BA163" s="105"/>
      <c r="BB163" s="105">
        <f>MOD(DATEDIF(AM163,AS163,"M"),12)</f>
        <v>0</v>
      </c>
      <c r="BC163" s="105"/>
      <c r="BD163" s="105"/>
      <c r="BE163" s="105">
        <f>IF(DAY(AM163)&lt;=DAY(AS163),DAY(AS163)-DAY(AM163),AS163-DATE(YEAR(AS163),MONTH(AS163)-1,DAY(AM163)))</f>
        <v>0</v>
      </c>
      <c r="BF163" s="105"/>
      <c r="BG163" s="105"/>
      <c r="BH163" s="76"/>
      <c r="BI163" s="76"/>
      <c r="BJ163" s="76"/>
      <c r="BK163" s="76"/>
      <c r="BL163" s="76"/>
    </row>
    <row r="164" spans="1:64" ht="44.25" customHeight="1" x14ac:dyDescent="0.25">
      <c r="A164" s="106" t="s">
        <v>25</v>
      </c>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8"/>
    </row>
    <row r="165" spans="1:64" ht="8.25" customHeight="1" x14ac:dyDescent="0.25"/>
    <row r="166" spans="1:64" ht="12.75" customHeight="1" x14ac:dyDescent="0.25">
      <c r="A166" s="77" t="s">
        <v>19</v>
      </c>
      <c r="B166" s="77"/>
      <c r="C166" s="77"/>
      <c r="D166" s="77"/>
      <c r="E166" s="77"/>
      <c r="F166" s="77"/>
      <c r="G166" s="77"/>
      <c r="H166" s="77"/>
      <c r="I166" s="77"/>
      <c r="J166" s="77"/>
      <c r="K166" s="77"/>
      <c r="L166" s="77"/>
      <c r="M166" s="77"/>
      <c r="N166" s="77"/>
      <c r="O166" s="77"/>
      <c r="P166" s="77"/>
      <c r="Q166" s="77" t="s">
        <v>91</v>
      </c>
      <c r="R166" s="77"/>
      <c r="S166" s="77"/>
      <c r="T166" s="77"/>
      <c r="U166" s="77"/>
      <c r="V166" s="77"/>
      <c r="W166" s="77"/>
      <c r="X166" s="77"/>
      <c r="Y166" s="77" t="s">
        <v>20</v>
      </c>
      <c r="Z166" s="77"/>
      <c r="AA166" s="77"/>
      <c r="AB166" s="77"/>
      <c r="AC166" s="77"/>
      <c r="AD166" s="77"/>
      <c r="AE166" s="77"/>
      <c r="AF166" s="77"/>
      <c r="AG166" s="77"/>
      <c r="AH166" s="77"/>
      <c r="AI166" s="77"/>
      <c r="AJ166" s="77"/>
      <c r="AK166" s="77"/>
      <c r="AL166" s="77"/>
      <c r="AM166" s="77" t="s">
        <v>17</v>
      </c>
      <c r="AN166" s="77"/>
      <c r="AO166" s="77"/>
      <c r="AP166" s="77"/>
      <c r="AQ166" s="77"/>
      <c r="AR166" s="77"/>
      <c r="AS166" s="77" t="s">
        <v>18</v>
      </c>
      <c r="AT166" s="77"/>
      <c r="AU166" s="77"/>
      <c r="AV166" s="77"/>
      <c r="AW166" s="77"/>
      <c r="AX166" s="77"/>
      <c r="AY166" s="77" t="s">
        <v>21</v>
      </c>
      <c r="AZ166" s="77"/>
      <c r="BA166" s="77"/>
      <c r="BB166" s="77"/>
      <c r="BC166" s="77"/>
      <c r="BD166" s="77"/>
      <c r="BE166" s="77"/>
      <c r="BF166" s="77"/>
      <c r="BG166" s="77"/>
      <c r="BH166" s="77" t="s">
        <v>52</v>
      </c>
      <c r="BI166" s="77"/>
      <c r="BJ166" s="77"/>
      <c r="BK166" s="77"/>
      <c r="BL166" s="77"/>
    </row>
    <row r="167" spans="1:64" ht="12.75" customHeight="1"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t="s">
        <v>22</v>
      </c>
      <c r="AZ167" s="77"/>
      <c r="BA167" s="77"/>
      <c r="BB167" s="77" t="s">
        <v>23</v>
      </c>
      <c r="BC167" s="77"/>
      <c r="BD167" s="77"/>
      <c r="BE167" s="77" t="s">
        <v>24</v>
      </c>
      <c r="BF167" s="77"/>
      <c r="BG167" s="77"/>
      <c r="BH167" s="77"/>
      <c r="BI167" s="77"/>
      <c r="BJ167" s="77"/>
      <c r="BK167" s="77"/>
      <c r="BL167" s="77"/>
    </row>
    <row r="168" spans="1:64" ht="30" customHeight="1"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62"/>
      <c r="Z168" s="62"/>
      <c r="AA168" s="62"/>
      <c r="AB168" s="62"/>
      <c r="AC168" s="62"/>
      <c r="AD168" s="62"/>
      <c r="AE168" s="62"/>
      <c r="AF168" s="62"/>
      <c r="AG168" s="62"/>
      <c r="AH168" s="62"/>
      <c r="AI168" s="62"/>
      <c r="AJ168" s="62"/>
      <c r="AK168" s="62"/>
      <c r="AL168" s="63"/>
      <c r="AM168" s="104"/>
      <c r="AN168" s="76"/>
      <c r="AO168" s="76"/>
      <c r="AP168" s="76"/>
      <c r="AQ168" s="76"/>
      <c r="AR168" s="76"/>
      <c r="AS168" s="104"/>
      <c r="AT168" s="76"/>
      <c r="AU168" s="76"/>
      <c r="AV168" s="76"/>
      <c r="AW168" s="76"/>
      <c r="AX168" s="76"/>
      <c r="AY168" s="105">
        <f>DATEDIF(AM168,AS168,"Y")</f>
        <v>0</v>
      </c>
      <c r="AZ168" s="105"/>
      <c r="BA168" s="105"/>
      <c r="BB168" s="105">
        <f>MOD(DATEDIF(AM168,AS168,"M"),12)</f>
        <v>0</v>
      </c>
      <c r="BC168" s="105"/>
      <c r="BD168" s="105"/>
      <c r="BE168" s="105">
        <f>IF(DAY(AM168)&lt;=DAY(AS168),DAY(AS168)-DAY(AM168),AS168-DATE(YEAR(AS168),MONTH(AS168)-1,DAY(AM168)))</f>
        <v>0</v>
      </c>
      <c r="BF168" s="105"/>
      <c r="BG168" s="105"/>
      <c r="BH168" s="76"/>
      <c r="BI168" s="76"/>
      <c r="BJ168" s="76"/>
      <c r="BK168" s="76"/>
      <c r="BL168" s="76"/>
    </row>
    <row r="169" spans="1:64" ht="44.25" customHeight="1" x14ac:dyDescent="0.25">
      <c r="A169" s="106" t="s">
        <v>25</v>
      </c>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8"/>
    </row>
    <row r="170" spans="1:64" ht="8.25" customHeight="1" x14ac:dyDescent="0.25"/>
    <row r="171" spans="1:64" ht="12.75" customHeight="1" x14ac:dyDescent="0.25">
      <c r="A171" s="77" t="s">
        <v>19</v>
      </c>
      <c r="B171" s="77"/>
      <c r="C171" s="77"/>
      <c r="D171" s="77"/>
      <c r="E171" s="77"/>
      <c r="F171" s="77"/>
      <c r="G171" s="77"/>
      <c r="H171" s="77"/>
      <c r="I171" s="77"/>
      <c r="J171" s="77"/>
      <c r="K171" s="77"/>
      <c r="L171" s="77"/>
      <c r="M171" s="77"/>
      <c r="N171" s="77"/>
      <c r="O171" s="77"/>
      <c r="P171" s="77"/>
      <c r="Q171" s="77" t="s">
        <v>91</v>
      </c>
      <c r="R171" s="77"/>
      <c r="S171" s="77"/>
      <c r="T171" s="77"/>
      <c r="U171" s="77"/>
      <c r="V171" s="77"/>
      <c r="W171" s="77"/>
      <c r="X171" s="77"/>
      <c r="Y171" s="77" t="s">
        <v>20</v>
      </c>
      <c r="Z171" s="77"/>
      <c r="AA171" s="77"/>
      <c r="AB171" s="77"/>
      <c r="AC171" s="77"/>
      <c r="AD171" s="77"/>
      <c r="AE171" s="77"/>
      <c r="AF171" s="77"/>
      <c r="AG171" s="77"/>
      <c r="AH171" s="77"/>
      <c r="AI171" s="77"/>
      <c r="AJ171" s="77"/>
      <c r="AK171" s="77"/>
      <c r="AL171" s="77"/>
      <c r="AM171" s="77" t="s">
        <v>17</v>
      </c>
      <c r="AN171" s="77"/>
      <c r="AO171" s="77"/>
      <c r="AP171" s="77"/>
      <c r="AQ171" s="77"/>
      <c r="AR171" s="77"/>
      <c r="AS171" s="77" t="s">
        <v>18</v>
      </c>
      <c r="AT171" s="77"/>
      <c r="AU171" s="77"/>
      <c r="AV171" s="77"/>
      <c r="AW171" s="77"/>
      <c r="AX171" s="77"/>
      <c r="AY171" s="77" t="s">
        <v>21</v>
      </c>
      <c r="AZ171" s="77"/>
      <c r="BA171" s="77"/>
      <c r="BB171" s="77"/>
      <c r="BC171" s="77"/>
      <c r="BD171" s="77"/>
      <c r="BE171" s="77"/>
      <c r="BF171" s="77"/>
      <c r="BG171" s="77"/>
      <c r="BH171" s="77" t="s">
        <v>52</v>
      </c>
      <c r="BI171" s="77"/>
      <c r="BJ171" s="77"/>
      <c r="BK171" s="77"/>
      <c r="BL171" s="77"/>
    </row>
    <row r="172" spans="1:64" ht="12.75" customHeight="1"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t="s">
        <v>22</v>
      </c>
      <c r="AZ172" s="77"/>
      <c r="BA172" s="77"/>
      <c r="BB172" s="77" t="s">
        <v>23</v>
      </c>
      <c r="BC172" s="77"/>
      <c r="BD172" s="77"/>
      <c r="BE172" s="77" t="s">
        <v>24</v>
      </c>
      <c r="BF172" s="77"/>
      <c r="BG172" s="77"/>
      <c r="BH172" s="77"/>
      <c r="BI172" s="77"/>
      <c r="BJ172" s="77"/>
      <c r="BK172" s="77"/>
      <c r="BL172" s="77"/>
    </row>
    <row r="173" spans="1:64" ht="30" customHeight="1"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62"/>
      <c r="Z173" s="62"/>
      <c r="AA173" s="62"/>
      <c r="AB173" s="62"/>
      <c r="AC173" s="62"/>
      <c r="AD173" s="62"/>
      <c r="AE173" s="62"/>
      <c r="AF173" s="62"/>
      <c r="AG173" s="62"/>
      <c r="AH173" s="62"/>
      <c r="AI173" s="62"/>
      <c r="AJ173" s="62"/>
      <c r="AK173" s="62"/>
      <c r="AL173" s="63"/>
      <c r="AM173" s="104"/>
      <c r="AN173" s="76"/>
      <c r="AO173" s="76"/>
      <c r="AP173" s="76"/>
      <c r="AQ173" s="76"/>
      <c r="AR173" s="76"/>
      <c r="AS173" s="104"/>
      <c r="AT173" s="76"/>
      <c r="AU173" s="76"/>
      <c r="AV173" s="76"/>
      <c r="AW173" s="76"/>
      <c r="AX173" s="76"/>
      <c r="AY173" s="105">
        <f>DATEDIF(AM173,AS173,"Y")</f>
        <v>0</v>
      </c>
      <c r="AZ173" s="105"/>
      <c r="BA173" s="105"/>
      <c r="BB173" s="105">
        <f>MOD(DATEDIF(AM173,AS173,"M"),12)</f>
        <v>0</v>
      </c>
      <c r="BC173" s="105"/>
      <c r="BD173" s="105"/>
      <c r="BE173" s="105">
        <f>IF(DAY(AM173)&lt;=DAY(AS173),DAY(AS173)-DAY(AM173),AS173-DATE(YEAR(AS173),MONTH(AS173)-1,DAY(AM173)))</f>
        <v>0</v>
      </c>
      <c r="BF173" s="105"/>
      <c r="BG173" s="105"/>
      <c r="BH173" s="76"/>
      <c r="BI173" s="76"/>
      <c r="BJ173" s="76"/>
      <c r="BK173" s="76"/>
      <c r="BL173" s="76"/>
    </row>
    <row r="174" spans="1:64" ht="44.25" customHeight="1" x14ac:dyDescent="0.25">
      <c r="A174" s="106" t="s">
        <v>25</v>
      </c>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8"/>
    </row>
    <row r="175" spans="1:64" ht="8.25" customHeight="1" x14ac:dyDescent="0.25"/>
    <row r="176" spans="1:64" ht="12.75" customHeight="1" x14ac:dyDescent="0.25">
      <c r="A176" s="77" t="s">
        <v>19</v>
      </c>
      <c r="B176" s="77"/>
      <c r="C176" s="77"/>
      <c r="D176" s="77"/>
      <c r="E176" s="77"/>
      <c r="F176" s="77"/>
      <c r="G176" s="77"/>
      <c r="H176" s="77"/>
      <c r="I176" s="77"/>
      <c r="J176" s="77"/>
      <c r="K176" s="77"/>
      <c r="L176" s="77"/>
      <c r="M176" s="77"/>
      <c r="N176" s="77"/>
      <c r="O176" s="77"/>
      <c r="P176" s="77"/>
      <c r="Q176" s="77" t="s">
        <v>91</v>
      </c>
      <c r="R176" s="77"/>
      <c r="S176" s="77"/>
      <c r="T176" s="77"/>
      <c r="U176" s="77"/>
      <c r="V176" s="77"/>
      <c r="W176" s="77"/>
      <c r="X176" s="77"/>
      <c r="Y176" s="77" t="s">
        <v>20</v>
      </c>
      <c r="Z176" s="77"/>
      <c r="AA176" s="77"/>
      <c r="AB176" s="77"/>
      <c r="AC176" s="77"/>
      <c r="AD176" s="77"/>
      <c r="AE176" s="77"/>
      <c r="AF176" s="77"/>
      <c r="AG176" s="77"/>
      <c r="AH176" s="77"/>
      <c r="AI176" s="77"/>
      <c r="AJ176" s="77"/>
      <c r="AK176" s="77"/>
      <c r="AL176" s="77"/>
      <c r="AM176" s="77" t="s">
        <v>17</v>
      </c>
      <c r="AN176" s="77"/>
      <c r="AO176" s="77"/>
      <c r="AP176" s="77"/>
      <c r="AQ176" s="77"/>
      <c r="AR176" s="77"/>
      <c r="AS176" s="77" t="s">
        <v>18</v>
      </c>
      <c r="AT176" s="77"/>
      <c r="AU176" s="77"/>
      <c r="AV176" s="77"/>
      <c r="AW176" s="77"/>
      <c r="AX176" s="77"/>
      <c r="AY176" s="77" t="s">
        <v>21</v>
      </c>
      <c r="AZ176" s="77"/>
      <c r="BA176" s="77"/>
      <c r="BB176" s="77"/>
      <c r="BC176" s="77"/>
      <c r="BD176" s="77"/>
      <c r="BE176" s="77"/>
      <c r="BF176" s="77"/>
      <c r="BG176" s="77"/>
      <c r="BH176" s="77" t="s">
        <v>52</v>
      </c>
      <c r="BI176" s="77"/>
      <c r="BJ176" s="77"/>
      <c r="BK176" s="77"/>
      <c r="BL176" s="77"/>
    </row>
    <row r="177" spans="1:92" ht="12.75" customHeight="1"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t="s">
        <v>22</v>
      </c>
      <c r="AZ177" s="77"/>
      <c r="BA177" s="77"/>
      <c r="BB177" s="77" t="s">
        <v>23</v>
      </c>
      <c r="BC177" s="77"/>
      <c r="BD177" s="77"/>
      <c r="BE177" s="77" t="s">
        <v>24</v>
      </c>
      <c r="BF177" s="77"/>
      <c r="BG177" s="77"/>
      <c r="BH177" s="77"/>
      <c r="BI177" s="77"/>
      <c r="BJ177" s="77"/>
      <c r="BK177" s="77"/>
      <c r="BL177" s="77"/>
    </row>
    <row r="178" spans="1:92" ht="30" customHeight="1"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62"/>
      <c r="Z178" s="62"/>
      <c r="AA178" s="62"/>
      <c r="AB178" s="62"/>
      <c r="AC178" s="62"/>
      <c r="AD178" s="62"/>
      <c r="AE178" s="62"/>
      <c r="AF178" s="62"/>
      <c r="AG178" s="62"/>
      <c r="AH178" s="62"/>
      <c r="AI178" s="62"/>
      <c r="AJ178" s="62"/>
      <c r="AK178" s="62"/>
      <c r="AL178" s="63"/>
      <c r="AM178" s="104"/>
      <c r="AN178" s="76"/>
      <c r="AO178" s="76"/>
      <c r="AP178" s="76"/>
      <c r="AQ178" s="76"/>
      <c r="AR178" s="76"/>
      <c r="AS178" s="104"/>
      <c r="AT178" s="76"/>
      <c r="AU178" s="76"/>
      <c r="AV178" s="76"/>
      <c r="AW178" s="76"/>
      <c r="AX178" s="76"/>
      <c r="AY178" s="105">
        <f>DATEDIF(AM178,AS178,"Y")</f>
        <v>0</v>
      </c>
      <c r="AZ178" s="105"/>
      <c r="BA178" s="105"/>
      <c r="BB178" s="105">
        <f>MOD(DATEDIF(AM178,AS178,"M"),12)</f>
        <v>0</v>
      </c>
      <c r="BC178" s="105"/>
      <c r="BD178" s="105"/>
      <c r="BE178" s="105">
        <f>IF(DAY(AM178)&lt;=DAY(AS178),DAY(AS178)-DAY(AM178),AS178-DATE(YEAR(AS178),MONTH(AS178)-1,DAY(AM178)))</f>
        <v>0</v>
      </c>
      <c r="BF178" s="105"/>
      <c r="BG178" s="105"/>
      <c r="BH178" s="76"/>
      <c r="BI178" s="76"/>
      <c r="BJ178" s="76"/>
      <c r="BK178" s="76"/>
      <c r="BL178" s="76"/>
    </row>
    <row r="179" spans="1:92" ht="44.25" customHeight="1" x14ac:dyDescent="0.25">
      <c r="A179" s="106" t="s">
        <v>25</v>
      </c>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8"/>
    </row>
    <row r="180" spans="1:92" ht="8.25" customHeight="1" x14ac:dyDescent="0.25">
      <c r="AV180" s="25"/>
      <c r="AW180" s="25"/>
      <c r="AX180" s="51"/>
      <c r="AY180" s="52">
        <f>SUM(AY178+AY173+AY168+AY163+AY158+AY153+AY148+AY143+AY138+AY133+AY128+AY123+AY118+AY113+AY108+AY103+AY98+AY93+AY88+AY83+AY78+AY73+AY68+AY63+AY58+AY53+AY48+AY43+AY38+AY33)</f>
        <v>0</v>
      </c>
      <c r="AZ180" s="52"/>
      <c r="BA180" s="52"/>
      <c r="BB180" s="52">
        <f>SUM(BB178+BB173+BB168+BB163+BB158+BB153+BB148+BB143+BB138+BB133+BB128+BB123+BB118+BB113+BB108+BB103+BB98+BB93+BB88+BB83+BB78+BB73+BB68+BB63+BB58+BB53+BB48+BB43+BB38+BB33)+BE181</f>
        <v>0</v>
      </c>
      <c r="BC180" s="52"/>
      <c r="BD180" s="52"/>
      <c r="BE180" s="52">
        <f>SUM(BE178+BE173+BE168+BE163+BE158+BE153+BE148+BE143+BE138+BE133+BE128+BE123+BE118+BE113+BE108+BE103+BE98+BE93+BE88+BE83+BE78+BE73+BE68+BE63+BE58+BE53+BE48+BE43+BE38+BE33)</f>
        <v>0</v>
      </c>
      <c r="BF180" s="34"/>
      <c r="BG180" s="35"/>
      <c r="BH180" s="23"/>
    </row>
    <row r="181" spans="1:92" ht="12" customHeight="1" x14ac:dyDescent="0.25">
      <c r="A181" s="15" t="s">
        <v>85</v>
      </c>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26"/>
      <c r="AW181" s="26"/>
      <c r="AX181" s="53"/>
      <c r="AY181" s="54"/>
      <c r="AZ181" s="54"/>
      <c r="BA181" s="54"/>
      <c r="BB181" s="54">
        <f>IF(BB180&gt;=12,INT(BB180/12),0)</f>
        <v>0</v>
      </c>
      <c r="BC181" s="54"/>
      <c r="BD181" s="54"/>
      <c r="BE181" s="54">
        <f>IF(BE180&gt;=30,INT(BE180/30),0)</f>
        <v>0</v>
      </c>
      <c r="BF181" s="36"/>
      <c r="BG181" s="37"/>
      <c r="BH181" s="16"/>
      <c r="BI181" s="3"/>
      <c r="BJ181" s="3"/>
      <c r="BK181" s="3"/>
      <c r="BL181" s="3"/>
    </row>
    <row r="182" spans="1:92" ht="3.75" customHeight="1" x14ac:dyDescent="0.25"/>
    <row r="183" spans="1:92" ht="6" customHeight="1" x14ac:dyDescent="0.25"/>
    <row r="184" spans="1:92" ht="22.5" customHeight="1" x14ac:dyDescent="0.25">
      <c r="A184" s="97" t="s">
        <v>100</v>
      </c>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9"/>
      <c r="AY184" s="58" t="s">
        <v>22</v>
      </c>
      <c r="AZ184" s="59"/>
      <c r="BA184" s="60"/>
      <c r="BB184" s="58" t="s">
        <v>23</v>
      </c>
      <c r="BC184" s="59"/>
      <c r="BD184" s="60"/>
      <c r="BE184" s="58" t="s">
        <v>24</v>
      </c>
      <c r="BF184" s="59"/>
      <c r="BG184" s="60"/>
    </row>
    <row r="185" spans="1:92" ht="42" customHeight="1" x14ac:dyDescent="0.25">
      <c r="A185" s="92" t="s">
        <v>89</v>
      </c>
      <c r="B185" s="93"/>
      <c r="C185" s="93"/>
      <c r="D185" s="93"/>
      <c r="E185" s="93"/>
      <c r="F185" s="93"/>
      <c r="G185" s="93"/>
      <c r="H185" s="93"/>
      <c r="I185" s="94" t="s">
        <v>342</v>
      </c>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100"/>
      <c r="AY185" s="101">
        <f>AY180+BB181</f>
        <v>0</v>
      </c>
      <c r="AZ185" s="102"/>
      <c r="BA185" s="103"/>
      <c r="BB185" s="101">
        <f>IF(BB181&gt;0,BB180-(BB181*12),BB180)</f>
        <v>0</v>
      </c>
      <c r="BC185" s="102"/>
      <c r="BD185" s="103"/>
      <c r="BE185" s="101">
        <f>IF(BE181&gt;0,BE180-(BE181*30),BE180)</f>
        <v>0</v>
      </c>
      <c r="BF185" s="102"/>
      <c r="BG185" s="103"/>
      <c r="BH185" s="6"/>
      <c r="BI185" s="6"/>
      <c r="BJ185" s="6"/>
      <c r="BK185" s="6"/>
      <c r="BL185" s="6"/>
    </row>
    <row r="186" spans="1:92" s="32" customFormat="1" ht="21" customHeight="1" x14ac:dyDescent="0.25">
      <c r="A186" s="27"/>
      <c r="B186" s="28"/>
      <c r="C186" s="28"/>
      <c r="D186" s="28"/>
      <c r="E186" s="28"/>
      <c r="F186" s="28"/>
      <c r="G186" s="28"/>
      <c r="H186" s="28"/>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30"/>
      <c r="AZ186" s="30"/>
      <c r="BA186" s="30"/>
      <c r="BB186" s="30"/>
      <c r="BC186" s="30"/>
      <c r="BD186" s="30"/>
      <c r="BE186" s="30"/>
      <c r="BF186" s="30"/>
      <c r="BG186" s="30"/>
      <c r="BH186" s="31"/>
      <c r="BI186" s="31"/>
      <c r="BJ186" s="31"/>
      <c r="BK186" s="31"/>
      <c r="BL186" s="31"/>
      <c r="CN186" s="46"/>
    </row>
    <row r="187" spans="1:92" ht="15.75" customHeight="1" x14ac:dyDescent="0.25">
      <c r="A187" s="89" t="s">
        <v>373</v>
      </c>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1"/>
    </row>
    <row r="188" spans="1:92" ht="29.25" customHeight="1" x14ac:dyDescent="0.25">
      <c r="A188" s="92" t="s">
        <v>88</v>
      </c>
      <c r="B188" s="93"/>
      <c r="C188" s="93"/>
      <c r="D188" s="93"/>
      <c r="E188" s="93"/>
      <c r="F188" s="93"/>
      <c r="G188" s="93"/>
      <c r="H188" s="93"/>
      <c r="I188" s="94" t="s">
        <v>375</v>
      </c>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5"/>
      <c r="BL188" s="96"/>
    </row>
    <row r="189" spans="1:92" ht="12.75" customHeight="1" x14ac:dyDescent="0.25">
      <c r="A189" s="77" t="s">
        <v>19</v>
      </c>
      <c r="B189" s="77"/>
      <c r="C189" s="77"/>
      <c r="D189" s="77"/>
      <c r="E189" s="77"/>
      <c r="F189" s="77"/>
      <c r="G189" s="77"/>
      <c r="H189" s="77"/>
      <c r="I189" s="77"/>
      <c r="J189" s="77"/>
      <c r="K189" s="77"/>
      <c r="L189" s="77"/>
      <c r="M189" s="77"/>
      <c r="N189" s="77"/>
      <c r="O189" s="77"/>
      <c r="P189" s="77"/>
      <c r="Q189" s="77" t="s">
        <v>91</v>
      </c>
      <c r="R189" s="77"/>
      <c r="S189" s="77"/>
      <c r="T189" s="77"/>
      <c r="U189" s="77"/>
      <c r="V189" s="77"/>
      <c r="W189" s="77"/>
      <c r="X189" s="77"/>
      <c r="Y189" s="140" t="s">
        <v>20</v>
      </c>
      <c r="Z189" s="141"/>
      <c r="AA189" s="141"/>
      <c r="AB189" s="141"/>
      <c r="AC189" s="141"/>
      <c r="AD189" s="141"/>
      <c r="AE189" s="141"/>
      <c r="AF189" s="141"/>
      <c r="AG189" s="141"/>
      <c r="AH189" s="141"/>
      <c r="AI189" s="141"/>
      <c r="AJ189" s="141"/>
      <c r="AK189" s="141"/>
      <c r="AL189" s="142"/>
      <c r="AM189" s="152" t="s">
        <v>17</v>
      </c>
      <c r="AN189" s="152"/>
      <c r="AO189" s="152"/>
      <c r="AP189" s="152"/>
      <c r="AQ189" s="152"/>
      <c r="AR189" s="152"/>
      <c r="AS189" s="152" t="s">
        <v>18</v>
      </c>
      <c r="AT189" s="152"/>
      <c r="AU189" s="152"/>
      <c r="AV189" s="152"/>
      <c r="AW189" s="152"/>
      <c r="AX189" s="152"/>
      <c r="AY189" s="92" t="s">
        <v>21</v>
      </c>
      <c r="AZ189" s="93"/>
      <c r="BA189" s="93"/>
      <c r="BB189" s="93"/>
      <c r="BC189" s="93"/>
      <c r="BD189" s="93"/>
      <c r="BE189" s="93"/>
      <c r="BF189" s="93"/>
      <c r="BG189" s="143"/>
      <c r="BH189" s="152" t="s">
        <v>52</v>
      </c>
      <c r="BI189" s="152"/>
      <c r="BJ189" s="152"/>
      <c r="BK189" s="152"/>
      <c r="BL189" s="152"/>
    </row>
    <row r="190" spans="1:92" ht="12.75" customHeight="1"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92"/>
      <c r="Z190" s="93"/>
      <c r="AA190" s="93"/>
      <c r="AB190" s="93"/>
      <c r="AC190" s="93"/>
      <c r="AD190" s="93"/>
      <c r="AE190" s="93"/>
      <c r="AF190" s="93"/>
      <c r="AG190" s="93"/>
      <c r="AH190" s="93"/>
      <c r="AI190" s="93"/>
      <c r="AJ190" s="93"/>
      <c r="AK190" s="93"/>
      <c r="AL190" s="143"/>
      <c r="AM190" s="77"/>
      <c r="AN190" s="77"/>
      <c r="AO190" s="77"/>
      <c r="AP190" s="77"/>
      <c r="AQ190" s="77"/>
      <c r="AR190" s="77"/>
      <c r="AS190" s="77"/>
      <c r="AT190" s="77"/>
      <c r="AU190" s="77"/>
      <c r="AV190" s="77"/>
      <c r="AW190" s="77"/>
      <c r="AX190" s="77"/>
      <c r="AY190" s="58" t="s">
        <v>22</v>
      </c>
      <c r="AZ190" s="59"/>
      <c r="BA190" s="60"/>
      <c r="BB190" s="58" t="s">
        <v>23</v>
      </c>
      <c r="BC190" s="59"/>
      <c r="BD190" s="60"/>
      <c r="BE190" s="58" t="s">
        <v>24</v>
      </c>
      <c r="BF190" s="59"/>
      <c r="BG190" s="60"/>
      <c r="BH190" s="77"/>
      <c r="BI190" s="77"/>
      <c r="BJ190" s="77"/>
      <c r="BK190" s="77"/>
      <c r="BL190" s="77"/>
    </row>
    <row r="191" spans="1:92" ht="30" customHeight="1" x14ac:dyDescent="0.2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62"/>
      <c r="Z191" s="62"/>
      <c r="AA191" s="62"/>
      <c r="AB191" s="62"/>
      <c r="AC191" s="62"/>
      <c r="AD191" s="62"/>
      <c r="AE191" s="62"/>
      <c r="AF191" s="62"/>
      <c r="AG191" s="62"/>
      <c r="AH191" s="62"/>
      <c r="AI191" s="62"/>
      <c r="AJ191" s="62"/>
      <c r="AK191" s="62"/>
      <c r="AL191" s="63"/>
      <c r="AM191" s="104"/>
      <c r="AN191" s="76"/>
      <c r="AO191" s="76"/>
      <c r="AP191" s="76"/>
      <c r="AQ191" s="76"/>
      <c r="AR191" s="76"/>
      <c r="AS191" s="104"/>
      <c r="AT191" s="76"/>
      <c r="AU191" s="76"/>
      <c r="AV191" s="76"/>
      <c r="AW191" s="76"/>
      <c r="AX191" s="76"/>
      <c r="AY191" s="105">
        <f>DATEDIF(AM191,AS191,"Y")</f>
        <v>0</v>
      </c>
      <c r="AZ191" s="105"/>
      <c r="BA191" s="105"/>
      <c r="BB191" s="105">
        <f>MOD(DATEDIF(AM191,AS191,"M"),12)</f>
        <v>0</v>
      </c>
      <c r="BC191" s="105"/>
      <c r="BD191" s="105"/>
      <c r="BE191" s="105">
        <f>IF(DAY(AM191)&lt;=DAY(AS191),DAY(AS191)-DAY(AM191),AS191-DATE(YEAR(AS191),MONTH(AS191)-1,DAY(AM191)))</f>
        <v>0</v>
      </c>
      <c r="BF191" s="105"/>
      <c r="BG191" s="105"/>
      <c r="BH191" s="76"/>
      <c r="BI191" s="76"/>
      <c r="BJ191" s="76"/>
      <c r="BK191" s="76"/>
      <c r="BL191" s="76"/>
    </row>
    <row r="192" spans="1:92" ht="44.25" customHeight="1" x14ac:dyDescent="0.25">
      <c r="A192" s="106" t="s">
        <v>102</v>
      </c>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8"/>
    </row>
    <row r="193" spans="1:65" ht="8.25" customHeight="1" x14ac:dyDescent="0.25"/>
    <row r="194" spans="1:65" ht="12.75" customHeight="1" x14ac:dyDescent="0.25">
      <c r="A194" s="77" t="s">
        <v>19</v>
      </c>
      <c r="B194" s="77"/>
      <c r="C194" s="77"/>
      <c r="D194" s="77"/>
      <c r="E194" s="77"/>
      <c r="F194" s="77"/>
      <c r="G194" s="77"/>
      <c r="H194" s="77"/>
      <c r="I194" s="77"/>
      <c r="J194" s="77"/>
      <c r="K194" s="77"/>
      <c r="L194" s="77"/>
      <c r="M194" s="77"/>
      <c r="N194" s="77"/>
      <c r="O194" s="77"/>
      <c r="P194" s="77"/>
      <c r="Q194" s="77" t="s">
        <v>91</v>
      </c>
      <c r="R194" s="77"/>
      <c r="S194" s="77"/>
      <c r="T194" s="77"/>
      <c r="U194" s="77"/>
      <c r="V194" s="77"/>
      <c r="W194" s="77"/>
      <c r="X194" s="77"/>
      <c r="Y194" s="77" t="s">
        <v>20</v>
      </c>
      <c r="Z194" s="77"/>
      <c r="AA194" s="77"/>
      <c r="AB194" s="77"/>
      <c r="AC194" s="77"/>
      <c r="AD194" s="77"/>
      <c r="AE194" s="77"/>
      <c r="AF194" s="77"/>
      <c r="AG194" s="77"/>
      <c r="AH194" s="77"/>
      <c r="AI194" s="77"/>
      <c r="AJ194" s="77"/>
      <c r="AK194" s="77"/>
      <c r="AL194" s="77"/>
      <c r="AM194" s="77" t="s">
        <v>17</v>
      </c>
      <c r="AN194" s="77"/>
      <c r="AO194" s="77"/>
      <c r="AP194" s="77"/>
      <c r="AQ194" s="77"/>
      <c r="AR194" s="77"/>
      <c r="AS194" s="77" t="s">
        <v>18</v>
      </c>
      <c r="AT194" s="77"/>
      <c r="AU194" s="77"/>
      <c r="AV194" s="77"/>
      <c r="AW194" s="77"/>
      <c r="AX194" s="77"/>
      <c r="AY194" s="77" t="s">
        <v>21</v>
      </c>
      <c r="AZ194" s="77"/>
      <c r="BA194" s="77"/>
      <c r="BB194" s="77"/>
      <c r="BC194" s="77"/>
      <c r="BD194" s="77"/>
      <c r="BE194" s="77"/>
      <c r="BF194" s="77"/>
      <c r="BG194" s="77"/>
      <c r="BH194" s="77" t="s">
        <v>52</v>
      </c>
      <c r="BI194" s="77"/>
      <c r="BJ194" s="77"/>
      <c r="BK194" s="77"/>
      <c r="BL194" s="77"/>
    </row>
    <row r="195" spans="1:65" ht="12.75" customHeight="1" x14ac:dyDescent="0.2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t="s">
        <v>22</v>
      </c>
      <c r="AZ195" s="77"/>
      <c r="BA195" s="77"/>
      <c r="BB195" s="77" t="s">
        <v>23</v>
      </c>
      <c r="BC195" s="77"/>
      <c r="BD195" s="77"/>
      <c r="BE195" s="77" t="s">
        <v>24</v>
      </c>
      <c r="BF195" s="77"/>
      <c r="BG195" s="77"/>
      <c r="BH195" s="77"/>
      <c r="BI195" s="77"/>
      <c r="BJ195" s="77"/>
      <c r="BK195" s="77"/>
      <c r="BL195" s="77"/>
    </row>
    <row r="196" spans="1:65" ht="30" customHeight="1" x14ac:dyDescent="0.2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62"/>
      <c r="Z196" s="62"/>
      <c r="AA196" s="62"/>
      <c r="AB196" s="62"/>
      <c r="AC196" s="62"/>
      <c r="AD196" s="62"/>
      <c r="AE196" s="62"/>
      <c r="AF196" s="62"/>
      <c r="AG196" s="62"/>
      <c r="AH196" s="62"/>
      <c r="AI196" s="62"/>
      <c r="AJ196" s="62"/>
      <c r="AK196" s="62"/>
      <c r="AL196" s="63"/>
      <c r="AM196" s="104"/>
      <c r="AN196" s="76"/>
      <c r="AO196" s="76"/>
      <c r="AP196" s="76"/>
      <c r="AQ196" s="76"/>
      <c r="AR196" s="76"/>
      <c r="AS196" s="104"/>
      <c r="AT196" s="76"/>
      <c r="AU196" s="76"/>
      <c r="AV196" s="76"/>
      <c r="AW196" s="76"/>
      <c r="AX196" s="76"/>
      <c r="AY196" s="105">
        <f>DATEDIF(AM196,AS196,"Y")</f>
        <v>0</v>
      </c>
      <c r="AZ196" s="105"/>
      <c r="BA196" s="105"/>
      <c r="BB196" s="105">
        <f>MOD(DATEDIF(AM196,AS196,"M"),12)</f>
        <v>0</v>
      </c>
      <c r="BC196" s="105"/>
      <c r="BD196" s="105"/>
      <c r="BE196" s="105">
        <f>IF(DAY(AM196)&lt;=DAY(AS196),DAY(AS196)-DAY(AM196),AS196-DATE(YEAR(AS196),MONTH(AS196)-1,DAY(AM196)))</f>
        <v>0</v>
      </c>
      <c r="BF196" s="105"/>
      <c r="BG196" s="105"/>
      <c r="BH196" s="76"/>
      <c r="BI196" s="76"/>
      <c r="BJ196" s="76"/>
      <c r="BK196" s="76"/>
      <c r="BL196" s="76"/>
    </row>
    <row r="197" spans="1:65" ht="44.25" customHeight="1" x14ac:dyDescent="0.25">
      <c r="A197" s="106" t="s">
        <v>25</v>
      </c>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c r="BF197" s="107"/>
      <c r="BG197" s="107"/>
      <c r="BH197" s="107"/>
      <c r="BI197" s="107"/>
      <c r="BJ197" s="107"/>
      <c r="BK197" s="107"/>
      <c r="BL197" s="108"/>
    </row>
    <row r="198" spans="1:65" ht="8.25" customHeight="1" x14ac:dyDescent="0.25"/>
    <row r="199" spans="1:65" ht="12.75" customHeight="1" x14ac:dyDescent="0.25">
      <c r="A199" s="77" t="s">
        <v>19</v>
      </c>
      <c r="B199" s="77"/>
      <c r="C199" s="77"/>
      <c r="D199" s="77"/>
      <c r="E199" s="77"/>
      <c r="F199" s="77"/>
      <c r="G199" s="77"/>
      <c r="H199" s="77"/>
      <c r="I199" s="77"/>
      <c r="J199" s="77"/>
      <c r="K199" s="77"/>
      <c r="L199" s="77"/>
      <c r="M199" s="77"/>
      <c r="N199" s="77"/>
      <c r="O199" s="77"/>
      <c r="P199" s="77"/>
      <c r="Q199" s="77" t="s">
        <v>91</v>
      </c>
      <c r="R199" s="77"/>
      <c r="S199" s="77"/>
      <c r="T199" s="77"/>
      <c r="U199" s="77"/>
      <c r="V199" s="77"/>
      <c r="W199" s="77"/>
      <c r="X199" s="77"/>
      <c r="Y199" s="77" t="s">
        <v>20</v>
      </c>
      <c r="Z199" s="77"/>
      <c r="AA199" s="77"/>
      <c r="AB199" s="77"/>
      <c r="AC199" s="77"/>
      <c r="AD199" s="77"/>
      <c r="AE199" s="77"/>
      <c r="AF199" s="77"/>
      <c r="AG199" s="77"/>
      <c r="AH199" s="77"/>
      <c r="AI199" s="77"/>
      <c r="AJ199" s="77"/>
      <c r="AK199" s="77"/>
      <c r="AL199" s="77"/>
      <c r="AM199" s="77" t="s">
        <v>17</v>
      </c>
      <c r="AN199" s="77"/>
      <c r="AO199" s="77"/>
      <c r="AP199" s="77"/>
      <c r="AQ199" s="77"/>
      <c r="AR199" s="77"/>
      <c r="AS199" s="77" t="s">
        <v>18</v>
      </c>
      <c r="AT199" s="77"/>
      <c r="AU199" s="77"/>
      <c r="AV199" s="77"/>
      <c r="AW199" s="77"/>
      <c r="AX199" s="77"/>
      <c r="AY199" s="77" t="s">
        <v>21</v>
      </c>
      <c r="AZ199" s="77"/>
      <c r="BA199" s="77"/>
      <c r="BB199" s="77"/>
      <c r="BC199" s="77"/>
      <c r="BD199" s="77"/>
      <c r="BE199" s="77"/>
      <c r="BF199" s="77"/>
      <c r="BG199" s="77"/>
      <c r="BH199" s="77" t="s">
        <v>52</v>
      </c>
      <c r="BI199" s="77"/>
      <c r="BJ199" s="77"/>
      <c r="BK199" s="77"/>
      <c r="BL199" s="77"/>
    </row>
    <row r="200" spans="1:65" ht="12.75" customHeight="1" x14ac:dyDescent="0.2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t="s">
        <v>22</v>
      </c>
      <c r="AZ200" s="77"/>
      <c r="BA200" s="77"/>
      <c r="BB200" s="77" t="s">
        <v>23</v>
      </c>
      <c r="BC200" s="77"/>
      <c r="BD200" s="77"/>
      <c r="BE200" s="77" t="s">
        <v>24</v>
      </c>
      <c r="BF200" s="77"/>
      <c r="BG200" s="77"/>
      <c r="BH200" s="77"/>
      <c r="BI200" s="77"/>
      <c r="BJ200" s="77"/>
      <c r="BK200" s="77"/>
      <c r="BL200" s="77"/>
    </row>
    <row r="201" spans="1:65" ht="30" customHeight="1" x14ac:dyDescent="0.25">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62"/>
      <c r="Z201" s="62"/>
      <c r="AA201" s="62"/>
      <c r="AB201" s="62"/>
      <c r="AC201" s="62"/>
      <c r="AD201" s="62"/>
      <c r="AE201" s="62"/>
      <c r="AF201" s="62"/>
      <c r="AG201" s="62"/>
      <c r="AH201" s="62"/>
      <c r="AI201" s="62"/>
      <c r="AJ201" s="62"/>
      <c r="AK201" s="62"/>
      <c r="AL201" s="63"/>
      <c r="AM201" s="104"/>
      <c r="AN201" s="76"/>
      <c r="AO201" s="76"/>
      <c r="AP201" s="76"/>
      <c r="AQ201" s="76"/>
      <c r="AR201" s="76"/>
      <c r="AS201" s="104"/>
      <c r="AT201" s="76"/>
      <c r="AU201" s="76"/>
      <c r="AV201" s="76"/>
      <c r="AW201" s="76"/>
      <c r="AX201" s="76"/>
      <c r="AY201" s="105">
        <f>DATEDIF(AM201,AS201,"Y")</f>
        <v>0</v>
      </c>
      <c r="AZ201" s="105"/>
      <c r="BA201" s="105"/>
      <c r="BB201" s="105">
        <f>MOD(DATEDIF(AM201,AS201,"M"),12)</f>
        <v>0</v>
      </c>
      <c r="BC201" s="105"/>
      <c r="BD201" s="105"/>
      <c r="BE201" s="105">
        <f>IF(DAY(AM201)&lt;=DAY(AS201),DAY(AS201)-DAY(AM201),AS201-DATE(YEAR(AS201),MONTH(AS201)-1,DAY(AM201)))</f>
        <v>0</v>
      </c>
      <c r="BF201" s="105"/>
      <c r="BG201" s="105"/>
      <c r="BH201" s="76"/>
      <c r="BI201" s="76"/>
      <c r="BJ201" s="76"/>
      <c r="BK201" s="76"/>
      <c r="BL201" s="76"/>
    </row>
    <row r="202" spans="1:65" ht="44.25" customHeight="1" x14ac:dyDescent="0.25">
      <c r="A202" s="106" t="s">
        <v>51</v>
      </c>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G202" s="107"/>
      <c r="BH202" s="107"/>
      <c r="BI202" s="107"/>
      <c r="BJ202" s="107"/>
      <c r="BK202" s="107"/>
      <c r="BL202" s="108"/>
    </row>
    <row r="203" spans="1:65" ht="8.25" customHeight="1" x14ac:dyDescent="0.25"/>
    <row r="204" spans="1:65" ht="12.75" customHeight="1" x14ac:dyDescent="0.25">
      <c r="A204" s="77" t="s">
        <v>19</v>
      </c>
      <c r="B204" s="77"/>
      <c r="C204" s="77"/>
      <c r="D204" s="77"/>
      <c r="E204" s="77"/>
      <c r="F204" s="77"/>
      <c r="G204" s="77"/>
      <c r="H204" s="77"/>
      <c r="I204" s="77"/>
      <c r="J204" s="77"/>
      <c r="K204" s="77"/>
      <c r="L204" s="77"/>
      <c r="M204" s="77"/>
      <c r="N204" s="77"/>
      <c r="O204" s="77"/>
      <c r="P204" s="77"/>
      <c r="Q204" s="77" t="s">
        <v>91</v>
      </c>
      <c r="R204" s="77"/>
      <c r="S204" s="77"/>
      <c r="T204" s="77"/>
      <c r="U204" s="77"/>
      <c r="V204" s="77"/>
      <c r="W204" s="77"/>
      <c r="X204" s="77"/>
      <c r="Y204" s="77" t="s">
        <v>20</v>
      </c>
      <c r="Z204" s="77"/>
      <c r="AA204" s="77"/>
      <c r="AB204" s="77"/>
      <c r="AC204" s="77"/>
      <c r="AD204" s="77"/>
      <c r="AE204" s="77"/>
      <c r="AF204" s="77"/>
      <c r="AG204" s="77"/>
      <c r="AH204" s="77"/>
      <c r="AI204" s="77"/>
      <c r="AJ204" s="77"/>
      <c r="AK204" s="77"/>
      <c r="AL204" s="77"/>
      <c r="AM204" s="77" t="s">
        <v>17</v>
      </c>
      <c r="AN204" s="77"/>
      <c r="AO204" s="77"/>
      <c r="AP204" s="77"/>
      <c r="AQ204" s="77"/>
      <c r="AR204" s="77"/>
      <c r="AS204" s="77" t="s">
        <v>18</v>
      </c>
      <c r="AT204" s="77"/>
      <c r="AU204" s="77"/>
      <c r="AV204" s="77"/>
      <c r="AW204" s="77"/>
      <c r="AX204" s="77"/>
      <c r="AY204" s="77" t="s">
        <v>21</v>
      </c>
      <c r="AZ204" s="77"/>
      <c r="BA204" s="77"/>
      <c r="BB204" s="77"/>
      <c r="BC204" s="77"/>
      <c r="BD204" s="77"/>
      <c r="BE204" s="77"/>
      <c r="BF204" s="77"/>
      <c r="BG204" s="77"/>
      <c r="BH204" s="77" t="s">
        <v>52</v>
      </c>
      <c r="BI204" s="77"/>
      <c r="BJ204" s="77"/>
      <c r="BK204" s="77"/>
      <c r="BL204" s="77"/>
    </row>
    <row r="205" spans="1:65" ht="12.75" customHeight="1" x14ac:dyDescent="0.2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t="s">
        <v>22</v>
      </c>
      <c r="AZ205" s="77"/>
      <c r="BA205" s="77"/>
      <c r="BB205" s="77" t="s">
        <v>23</v>
      </c>
      <c r="BC205" s="77"/>
      <c r="BD205" s="77"/>
      <c r="BE205" s="77" t="s">
        <v>24</v>
      </c>
      <c r="BF205" s="77"/>
      <c r="BG205" s="77"/>
      <c r="BH205" s="77"/>
      <c r="BI205" s="77"/>
      <c r="BJ205" s="77"/>
      <c r="BK205" s="77"/>
      <c r="BL205" s="77"/>
    </row>
    <row r="206" spans="1:65" ht="30" customHeight="1" x14ac:dyDescent="0.25">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62"/>
      <c r="Z206" s="62"/>
      <c r="AA206" s="62"/>
      <c r="AB206" s="62"/>
      <c r="AC206" s="62"/>
      <c r="AD206" s="62"/>
      <c r="AE206" s="62"/>
      <c r="AF206" s="62"/>
      <c r="AG206" s="62"/>
      <c r="AH206" s="62"/>
      <c r="AI206" s="62"/>
      <c r="AJ206" s="62"/>
      <c r="AK206" s="62"/>
      <c r="AL206" s="63"/>
      <c r="AM206" s="104"/>
      <c r="AN206" s="76"/>
      <c r="AO206" s="76"/>
      <c r="AP206" s="76"/>
      <c r="AQ206" s="76"/>
      <c r="AR206" s="76"/>
      <c r="AS206" s="104"/>
      <c r="AT206" s="76"/>
      <c r="AU206" s="76"/>
      <c r="AV206" s="76"/>
      <c r="AW206" s="76"/>
      <c r="AX206" s="76"/>
      <c r="AY206" s="105">
        <f>DATEDIF(AM206,AS206,"Y")</f>
        <v>0</v>
      </c>
      <c r="AZ206" s="105"/>
      <c r="BA206" s="105"/>
      <c r="BB206" s="105">
        <f>MOD(DATEDIF(AM206,AS206,"M"),12)</f>
        <v>0</v>
      </c>
      <c r="BC206" s="105"/>
      <c r="BD206" s="105"/>
      <c r="BE206" s="105">
        <f>IF(DAY(AM206)&lt;=DAY(AS206),DAY(AS206)-DAY(AM206),AS206-DATE(YEAR(AS206),MONTH(AS206)-1,DAY(AM206)))</f>
        <v>0</v>
      </c>
      <c r="BF206" s="105"/>
      <c r="BG206" s="105"/>
      <c r="BH206" s="76"/>
      <c r="BI206" s="76"/>
      <c r="BJ206" s="76"/>
      <c r="BK206" s="76"/>
      <c r="BL206" s="76"/>
    </row>
    <row r="207" spans="1:65" ht="44.25" customHeight="1" x14ac:dyDescent="0.25">
      <c r="A207" s="106" t="s">
        <v>102</v>
      </c>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107"/>
      <c r="BL207" s="108"/>
    </row>
    <row r="208" spans="1:65"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16"/>
      <c r="AO208" s="16"/>
      <c r="AP208" s="16"/>
      <c r="AQ208" s="16"/>
      <c r="AR208" s="16"/>
      <c r="AS208" s="16"/>
      <c r="AT208" s="16"/>
      <c r="AU208" s="16"/>
      <c r="AV208" s="16"/>
      <c r="AW208" s="16"/>
      <c r="AX208" s="16"/>
      <c r="AY208" s="22"/>
      <c r="AZ208" s="16"/>
      <c r="BA208" s="16"/>
      <c r="BB208" s="22"/>
      <c r="BC208" s="16"/>
      <c r="BD208" s="16"/>
      <c r="BE208" s="22"/>
      <c r="BF208" s="16"/>
      <c r="BG208" s="16"/>
      <c r="BH208" s="16"/>
      <c r="BI208" s="16"/>
      <c r="BJ208" s="16"/>
      <c r="BK208" s="16"/>
      <c r="BL208" s="16"/>
      <c r="BM208" s="23"/>
    </row>
    <row r="209" spans="1:64" ht="12.75" customHeight="1" x14ac:dyDescent="0.25">
      <c r="A209" s="77" t="s">
        <v>19</v>
      </c>
      <c r="B209" s="77"/>
      <c r="C209" s="77"/>
      <c r="D209" s="77"/>
      <c r="E209" s="77"/>
      <c r="F209" s="77"/>
      <c r="G209" s="77"/>
      <c r="H209" s="77"/>
      <c r="I209" s="77"/>
      <c r="J209" s="77"/>
      <c r="K209" s="77"/>
      <c r="L209" s="77"/>
      <c r="M209" s="77"/>
      <c r="N209" s="77"/>
      <c r="O209" s="77"/>
      <c r="P209" s="77"/>
      <c r="Q209" s="77" t="s">
        <v>91</v>
      </c>
      <c r="R209" s="77"/>
      <c r="S209" s="77"/>
      <c r="T209" s="77"/>
      <c r="U209" s="77"/>
      <c r="V209" s="77"/>
      <c r="W209" s="77"/>
      <c r="X209" s="77"/>
      <c r="Y209" s="77" t="s">
        <v>20</v>
      </c>
      <c r="Z209" s="77"/>
      <c r="AA209" s="77"/>
      <c r="AB209" s="77"/>
      <c r="AC209" s="77"/>
      <c r="AD209" s="77"/>
      <c r="AE209" s="77"/>
      <c r="AF209" s="77"/>
      <c r="AG209" s="77"/>
      <c r="AH209" s="77"/>
      <c r="AI209" s="77"/>
      <c r="AJ209" s="77"/>
      <c r="AK209" s="77"/>
      <c r="AL209" s="77"/>
      <c r="AM209" s="77" t="s">
        <v>17</v>
      </c>
      <c r="AN209" s="77"/>
      <c r="AO209" s="77"/>
      <c r="AP209" s="77"/>
      <c r="AQ209" s="77"/>
      <c r="AR209" s="77"/>
      <c r="AS209" s="77" t="s">
        <v>18</v>
      </c>
      <c r="AT209" s="77"/>
      <c r="AU209" s="77"/>
      <c r="AV209" s="77"/>
      <c r="AW209" s="77"/>
      <c r="AX209" s="77"/>
      <c r="AY209" s="77" t="s">
        <v>21</v>
      </c>
      <c r="AZ209" s="77"/>
      <c r="BA209" s="77"/>
      <c r="BB209" s="77"/>
      <c r="BC209" s="77"/>
      <c r="BD209" s="77"/>
      <c r="BE209" s="77"/>
      <c r="BF209" s="77"/>
      <c r="BG209" s="77"/>
      <c r="BH209" s="77" t="s">
        <v>52</v>
      </c>
      <c r="BI209" s="77"/>
      <c r="BJ209" s="77"/>
      <c r="BK209" s="77"/>
      <c r="BL209" s="77"/>
    </row>
    <row r="210" spans="1:64" ht="12.75" customHeight="1" x14ac:dyDescent="0.2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t="s">
        <v>22</v>
      </c>
      <c r="AZ210" s="77"/>
      <c r="BA210" s="77"/>
      <c r="BB210" s="77" t="s">
        <v>23</v>
      </c>
      <c r="BC210" s="77"/>
      <c r="BD210" s="77"/>
      <c r="BE210" s="77" t="s">
        <v>24</v>
      </c>
      <c r="BF210" s="77"/>
      <c r="BG210" s="77"/>
      <c r="BH210" s="77"/>
      <c r="BI210" s="77"/>
      <c r="BJ210" s="77"/>
      <c r="BK210" s="77"/>
      <c r="BL210" s="77"/>
    </row>
    <row r="211" spans="1:64" ht="30" customHeight="1" x14ac:dyDescent="0.25">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62"/>
      <c r="Z211" s="62"/>
      <c r="AA211" s="62"/>
      <c r="AB211" s="62"/>
      <c r="AC211" s="62"/>
      <c r="AD211" s="62"/>
      <c r="AE211" s="62"/>
      <c r="AF211" s="62"/>
      <c r="AG211" s="62"/>
      <c r="AH211" s="62"/>
      <c r="AI211" s="62"/>
      <c r="AJ211" s="62"/>
      <c r="AK211" s="62"/>
      <c r="AL211" s="63"/>
      <c r="AM211" s="104"/>
      <c r="AN211" s="76"/>
      <c r="AO211" s="76"/>
      <c r="AP211" s="76"/>
      <c r="AQ211" s="76"/>
      <c r="AR211" s="76"/>
      <c r="AS211" s="104"/>
      <c r="AT211" s="76"/>
      <c r="AU211" s="76"/>
      <c r="AV211" s="76"/>
      <c r="AW211" s="76"/>
      <c r="AX211" s="76"/>
      <c r="AY211" s="105">
        <f>DATEDIF(AM211,AS211,"Y")</f>
        <v>0</v>
      </c>
      <c r="AZ211" s="105"/>
      <c r="BA211" s="105"/>
      <c r="BB211" s="105">
        <f>MOD(DATEDIF(AM211,AS211,"M"),12)</f>
        <v>0</v>
      </c>
      <c r="BC211" s="105"/>
      <c r="BD211" s="105"/>
      <c r="BE211" s="105">
        <f>IF(DAY(AM211)&lt;=DAY(AS211),DAY(AS211)-DAY(AM211),AS211-DATE(YEAR(AS211),MONTH(AS211)-1,DAY(AM211)))</f>
        <v>0</v>
      </c>
      <c r="BF211" s="105"/>
      <c r="BG211" s="105"/>
      <c r="BH211" s="76"/>
      <c r="BI211" s="76"/>
      <c r="BJ211" s="76"/>
      <c r="BK211" s="76"/>
      <c r="BL211" s="76"/>
    </row>
    <row r="212" spans="1:64" ht="44.25" customHeight="1" x14ac:dyDescent="0.25">
      <c r="A212" s="106" t="s">
        <v>25</v>
      </c>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c r="AV212" s="107"/>
      <c r="AW212" s="107"/>
      <c r="AX212" s="107"/>
      <c r="AY212" s="107"/>
      <c r="AZ212" s="107"/>
      <c r="BA212" s="107"/>
      <c r="BB212" s="107"/>
      <c r="BC212" s="107"/>
      <c r="BD212" s="107"/>
      <c r="BE212" s="107"/>
      <c r="BF212" s="107"/>
      <c r="BG212" s="107"/>
      <c r="BH212" s="107"/>
      <c r="BI212" s="107"/>
      <c r="BJ212" s="107"/>
      <c r="BK212" s="107"/>
      <c r="BL212" s="108"/>
    </row>
    <row r="213" spans="1:64" ht="13.5" customHeight="1" x14ac:dyDescent="0.25">
      <c r="AM213" s="4"/>
      <c r="AS213" s="4"/>
      <c r="AW213" s="5"/>
      <c r="AX213" s="23"/>
      <c r="AY213" s="23"/>
      <c r="AZ213" s="23"/>
      <c r="BA213" s="23"/>
      <c r="BB213" s="22"/>
      <c r="BC213" s="23"/>
      <c r="BD213" s="23"/>
      <c r="BE213" s="22"/>
      <c r="BF213" s="24"/>
      <c r="BG213" s="24"/>
      <c r="BH213" s="23"/>
      <c r="BI213" s="23"/>
      <c r="BJ213" s="23"/>
      <c r="BK213" s="23"/>
      <c r="BL213" s="23"/>
    </row>
    <row r="214" spans="1:64" ht="12.75" customHeight="1" x14ac:dyDescent="0.25">
      <c r="A214" s="77" t="s">
        <v>19</v>
      </c>
      <c r="B214" s="77"/>
      <c r="C214" s="77"/>
      <c r="D214" s="77"/>
      <c r="E214" s="77"/>
      <c r="F214" s="77"/>
      <c r="G214" s="77"/>
      <c r="H214" s="77"/>
      <c r="I214" s="77"/>
      <c r="J214" s="77"/>
      <c r="K214" s="77"/>
      <c r="L214" s="77"/>
      <c r="M214" s="77"/>
      <c r="N214" s="77"/>
      <c r="O214" s="77"/>
      <c r="P214" s="77"/>
      <c r="Q214" s="77" t="s">
        <v>91</v>
      </c>
      <c r="R214" s="77"/>
      <c r="S214" s="77"/>
      <c r="T214" s="77"/>
      <c r="U214" s="77"/>
      <c r="V214" s="77"/>
      <c r="W214" s="77"/>
      <c r="X214" s="77"/>
      <c r="Y214" s="77" t="s">
        <v>20</v>
      </c>
      <c r="Z214" s="77"/>
      <c r="AA214" s="77"/>
      <c r="AB214" s="77"/>
      <c r="AC214" s="77"/>
      <c r="AD214" s="77"/>
      <c r="AE214" s="77"/>
      <c r="AF214" s="77"/>
      <c r="AG214" s="77"/>
      <c r="AH214" s="77"/>
      <c r="AI214" s="77"/>
      <c r="AJ214" s="77"/>
      <c r="AK214" s="77"/>
      <c r="AL214" s="77"/>
      <c r="AM214" s="77" t="s">
        <v>17</v>
      </c>
      <c r="AN214" s="77"/>
      <c r="AO214" s="77"/>
      <c r="AP214" s="77"/>
      <c r="AQ214" s="77"/>
      <c r="AR214" s="77"/>
      <c r="AS214" s="77" t="s">
        <v>18</v>
      </c>
      <c r="AT214" s="77"/>
      <c r="AU214" s="77"/>
      <c r="AV214" s="77"/>
      <c r="AW214" s="77"/>
      <c r="AX214" s="77"/>
      <c r="AY214" s="77" t="s">
        <v>21</v>
      </c>
      <c r="AZ214" s="77"/>
      <c r="BA214" s="77"/>
      <c r="BB214" s="77"/>
      <c r="BC214" s="77"/>
      <c r="BD214" s="77"/>
      <c r="BE214" s="77"/>
      <c r="BF214" s="77"/>
      <c r="BG214" s="77"/>
      <c r="BH214" s="77" t="s">
        <v>52</v>
      </c>
      <c r="BI214" s="77"/>
      <c r="BJ214" s="77"/>
      <c r="BK214" s="77"/>
      <c r="BL214" s="77"/>
    </row>
    <row r="215" spans="1:64" ht="12.75" customHeight="1" x14ac:dyDescent="0.2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t="s">
        <v>22</v>
      </c>
      <c r="AZ215" s="77"/>
      <c r="BA215" s="77"/>
      <c r="BB215" s="77" t="s">
        <v>23</v>
      </c>
      <c r="BC215" s="77"/>
      <c r="BD215" s="77"/>
      <c r="BE215" s="77" t="s">
        <v>24</v>
      </c>
      <c r="BF215" s="77"/>
      <c r="BG215" s="77"/>
      <c r="BH215" s="77"/>
      <c r="BI215" s="77"/>
      <c r="BJ215" s="77"/>
      <c r="BK215" s="77"/>
      <c r="BL215" s="77"/>
    </row>
    <row r="216" spans="1:64" ht="30" customHeight="1" x14ac:dyDescent="0.25">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62"/>
      <c r="Z216" s="62"/>
      <c r="AA216" s="62"/>
      <c r="AB216" s="62"/>
      <c r="AC216" s="62"/>
      <c r="AD216" s="62"/>
      <c r="AE216" s="62"/>
      <c r="AF216" s="62"/>
      <c r="AG216" s="62"/>
      <c r="AH216" s="62"/>
      <c r="AI216" s="62"/>
      <c r="AJ216" s="62"/>
      <c r="AK216" s="62"/>
      <c r="AL216" s="63"/>
      <c r="AM216" s="104"/>
      <c r="AN216" s="76"/>
      <c r="AO216" s="76"/>
      <c r="AP216" s="76"/>
      <c r="AQ216" s="76"/>
      <c r="AR216" s="76"/>
      <c r="AS216" s="104"/>
      <c r="AT216" s="76"/>
      <c r="AU216" s="76"/>
      <c r="AV216" s="76"/>
      <c r="AW216" s="76"/>
      <c r="AX216" s="76"/>
      <c r="AY216" s="105">
        <f>DATEDIF(AM216,AS216,"Y")</f>
        <v>0</v>
      </c>
      <c r="AZ216" s="105"/>
      <c r="BA216" s="105"/>
      <c r="BB216" s="105">
        <f>MOD(DATEDIF(AM216,AS216,"M"),12)</f>
        <v>0</v>
      </c>
      <c r="BC216" s="105"/>
      <c r="BD216" s="105"/>
      <c r="BE216" s="105">
        <f>IF(DAY(AM216)&lt;=DAY(AS216),DAY(AS216)-DAY(AM216),AS216-DATE(YEAR(AS216),MONTH(AS216)-1,DAY(AM216)))</f>
        <v>0</v>
      </c>
      <c r="BF216" s="105"/>
      <c r="BG216" s="105"/>
      <c r="BH216" s="76"/>
      <c r="BI216" s="76"/>
      <c r="BJ216" s="76"/>
      <c r="BK216" s="76"/>
      <c r="BL216" s="76"/>
    </row>
    <row r="217" spans="1:64" ht="44.25" customHeight="1" x14ac:dyDescent="0.25">
      <c r="A217" s="106" t="s">
        <v>25</v>
      </c>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8"/>
    </row>
    <row r="218" spans="1:64" ht="8.25" customHeight="1" x14ac:dyDescent="0.25"/>
    <row r="219" spans="1:64" ht="12.75" customHeight="1" x14ac:dyDescent="0.25">
      <c r="A219" s="77" t="s">
        <v>19</v>
      </c>
      <c r="B219" s="77"/>
      <c r="C219" s="77"/>
      <c r="D219" s="77"/>
      <c r="E219" s="77"/>
      <c r="F219" s="77"/>
      <c r="G219" s="77"/>
      <c r="H219" s="77"/>
      <c r="I219" s="77"/>
      <c r="J219" s="77"/>
      <c r="K219" s="77"/>
      <c r="L219" s="77"/>
      <c r="M219" s="77"/>
      <c r="N219" s="77"/>
      <c r="O219" s="77"/>
      <c r="P219" s="77"/>
      <c r="Q219" s="77" t="s">
        <v>91</v>
      </c>
      <c r="R219" s="77"/>
      <c r="S219" s="77"/>
      <c r="T219" s="77"/>
      <c r="U219" s="77"/>
      <c r="V219" s="77"/>
      <c r="W219" s="77"/>
      <c r="X219" s="77"/>
      <c r="Y219" s="77" t="s">
        <v>20</v>
      </c>
      <c r="Z219" s="77"/>
      <c r="AA219" s="77"/>
      <c r="AB219" s="77"/>
      <c r="AC219" s="77"/>
      <c r="AD219" s="77"/>
      <c r="AE219" s="77"/>
      <c r="AF219" s="77"/>
      <c r="AG219" s="77"/>
      <c r="AH219" s="77"/>
      <c r="AI219" s="77"/>
      <c r="AJ219" s="77"/>
      <c r="AK219" s="77"/>
      <c r="AL219" s="77"/>
      <c r="AM219" s="77" t="s">
        <v>17</v>
      </c>
      <c r="AN219" s="77"/>
      <c r="AO219" s="77"/>
      <c r="AP219" s="77"/>
      <c r="AQ219" s="77"/>
      <c r="AR219" s="77"/>
      <c r="AS219" s="77" t="s">
        <v>18</v>
      </c>
      <c r="AT219" s="77"/>
      <c r="AU219" s="77"/>
      <c r="AV219" s="77"/>
      <c r="AW219" s="77"/>
      <c r="AX219" s="77"/>
      <c r="AY219" s="77" t="s">
        <v>21</v>
      </c>
      <c r="AZ219" s="77"/>
      <c r="BA219" s="77"/>
      <c r="BB219" s="77"/>
      <c r="BC219" s="77"/>
      <c r="BD219" s="77"/>
      <c r="BE219" s="77"/>
      <c r="BF219" s="77"/>
      <c r="BG219" s="77"/>
      <c r="BH219" s="77" t="s">
        <v>52</v>
      </c>
      <c r="BI219" s="77"/>
      <c r="BJ219" s="77"/>
      <c r="BK219" s="77"/>
      <c r="BL219" s="77"/>
    </row>
    <row r="220" spans="1:64" ht="12.75" customHeight="1" x14ac:dyDescent="0.2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t="s">
        <v>22</v>
      </c>
      <c r="AZ220" s="77"/>
      <c r="BA220" s="77"/>
      <c r="BB220" s="77" t="s">
        <v>23</v>
      </c>
      <c r="BC220" s="77"/>
      <c r="BD220" s="77"/>
      <c r="BE220" s="77" t="s">
        <v>24</v>
      </c>
      <c r="BF220" s="77"/>
      <c r="BG220" s="77"/>
      <c r="BH220" s="77"/>
      <c r="BI220" s="77"/>
      <c r="BJ220" s="77"/>
      <c r="BK220" s="77"/>
      <c r="BL220" s="77"/>
    </row>
    <row r="221" spans="1:64" ht="30" customHeight="1" x14ac:dyDescent="0.25">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62"/>
      <c r="Z221" s="62"/>
      <c r="AA221" s="62"/>
      <c r="AB221" s="62"/>
      <c r="AC221" s="62"/>
      <c r="AD221" s="62"/>
      <c r="AE221" s="62"/>
      <c r="AF221" s="62"/>
      <c r="AG221" s="62"/>
      <c r="AH221" s="62"/>
      <c r="AI221" s="62"/>
      <c r="AJ221" s="62"/>
      <c r="AK221" s="62"/>
      <c r="AL221" s="63"/>
      <c r="AM221" s="104"/>
      <c r="AN221" s="76"/>
      <c r="AO221" s="76"/>
      <c r="AP221" s="76"/>
      <c r="AQ221" s="76"/>
      <c r="AR221" s="76"/>
      <c r="AS221" s="104"/>
      <c r="AT221" s="76"/>
      <c r="AU221" s="76"/>
      <c r="AV221" s="76"/>
      <c r="AW221" s="76"/>
      <c r="AX221" s="76"/>
      <c r="AY221" s="105">
        <f>DATEDIF(AM221,AS221,"Y")</f>
        <v>0</v>
      </c>
      <c r="AZ221" s="105"/>
      <c r="BA221" s="105"/>
      <c r="BB221" s="105">
        <f>MOD(DATEDIF(AM221,AS221,"M"),12)</f>
        <v>0</v>
      </c>
      <c r="BC221" s="105"/>
      <c r="BD221" s="105"/>
      <c r="BE221" s="105">
        <f>IF(DAY(AM221)&lt;=DAY(AS221),DAY(AS221)-DAY(AM221),AS221-DATE(YEAR(AS221),MONTH(AS221)-1,DAY(AM221)))</f>
        <v>0</v>
      </c>
      <c r="BF221" s="105"/>
      <c r="BG221" s="105"/>
      <c r="BH221" s="76"/>
      <c r="BI221" s="76"/>
      <c r="BJ221" s="76"/>
      <c r="BK221" s="76"/>
      <c r="BL221" s="76"/>
    </row>
    <row r="222" spans="1:64" ht="44.25" customHeight="1" x14ac:dyDescent="0.25">
      <c r="A222" s="106" t="s">
        <v>25</v>
      </c>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8"/>
    </row>
    <row r="223" spans="1:64" ht="8.25" customHeight="1" x14ac:dyDescent="0.25"/>
    <row r="224" spans="1:64" ht="12.75" customHeight="1" x14ac:dyDescent="0.25">
      <c r="A224" s="77" t="s">
        <v>19</v>
      </c>
      <c r="B224" s="77"/>
      <c r="C224" s="77"/>
      <c r="D224" s="77"/>
      <c r="E224" s="77"/>
      <c r="F224" s="77"/>
      <c r="G224" s="77"/>
      <c r="H224" s="77"/>
      <c r="I224" s="77"/>
      <c r="J224" s="77"/>
      <c r="K224" s="77"/>
      <c r="L224" s="77"/>
      <c r="M224" s="77"/>
      <c r="N224" s="77"/>
      <c r="O224" s="77"/>
      <c r="P224" s="77"/>
      <c r="Q224" s="77" t="s">
        <v>91</v>
      </c>
      <c r="R224" s="77"/>
      <c r="S224" s="77"/>
      <c r="T224" s="77"/>
      <c r="U224" s="77"/>
      <c r="V224" s="77"/>
      <c r="W224" s="77"/>
      <c r="X224" s="77"/>
      <c r="Y224" s="77" t="s">
        <v>20</v>
      </c>
      <c r="Z224" s="77"/>
      <c r="AA224" s="77"/>
      <c r="AB224" s="77"/>
      <c r="AC224" s="77"/>
      <c r="AD224" s="77"/>
      <c r="AE224" s="77"/>
      <c r="AF224" s="77"/>
      <c r="AG224" s="77"/>
      <c r="AH224" s="77"/>
      <c r="AI224" s="77"/>
      <c r="AJ224" s="77"/>
      <c r="AK224" s="77"/>
      <c r="AL224" s="77"/>
      <c r="AM224" s="77" t="s">
        <v>17</v>
      </c>
      <c r="AN224" s="77"/>
      <c r="AO224" s="77"/>
      <c r="AP224" s="77"/>
      <c r="AQ224" s="77"/>
      <c r="AR224" s="77"/>
      <c r="AS224" s="77" t="s">
        <v>18</v>
      </c>
      <c r="AT224" s="77"/>
      <c r="AU224" s="77"/>
      <c r="AV224" s="77"/>
      <c r="AW224" s="77"/>
      <c r="AX224" s="77"/>
      <c r="AY224" s="77" t="s">
        <v>21</v>
      </c>
      <c r="AZ224" s="77"/>
      <c r="BA224" s="77"/>
      <c r="BB224" s="77"/>
      <c r="BC224" s="77"/>
      <c r="BD224" s="77"/>
      <c r="BE224" s="77"/>
      <c r="BF224" s="77"/>
      <c r="BG224" s="77"/>
      <c r="BH224" s="77" t="s">
        <v>52</v>
      </c>
      <c r="BI224" s="77"/>
      <c r="BJ224" s="77"/>
      <c r="BK224" s="77"/>
      <c r="BL224" s="77"/>
    </row>
    <row r="225" spans="1:64" ht="12.75" customHeight="1" x14ac:dyDescent="0.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t="s">
        <v>22</v>
      </c>
      <c r="AZ225" s="77"/>
      <c r="BA225" s="77"/>
      <c r="BB225" s="77" t="s">
        <v>23</v>
      </c>
      <c r="BC225" s="77"/>
      <c r="BD225" s="77"/>
      <c r="BE225" s="77" t="s">
        <v>24</v>
      </c>
      <c r="BF225" s="77"/>
      <c r="BG225" s="77"/>
      <c r="BH225" s="77"/>
      <c r="BI225" s="77"/>
      <c r="BJ225" s="77"/>
      <c r="BK225" s="77"/>
      <c r="BL225" s="77"/>
    </row>
    <row r="226" spans="1:64" ht="30" customHeight="1" x14ac:dyDescent="0.25">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62"/>
      <c r="Z226" s="62"/>
      <c r="AA226" s="62"/>
      <c r="AB226" s="62"/>
      <c r="AC226" s="62"/>
      <c r="AD226" s="62"/>
      <c r="AE226" s="62"/>
      <c r="AF226" s="62"/>
      <c r="AG226" s="62"/>
      <c r="AH226" s="62"/>
      <c r="AI226" s="62"/>
      <c r="AJ226" s="62"/>
      <c r="AK226" s="62"/>
      <c r="AL226" s="63"/>
      <c r="AM226" s="104"/>
      <c r="AN226" s="76"/>
      <c r="AO226" s="76"/>
      <c r="AP226" s="76"/>
      <c r="AQ226" s="76"/>
      <c r="AR226" s="76"/>
      <c r="AS226" s="104"/>
      <c r="AT226" s="76"/>
      <c r="AU226" s="76"/>
      <c r="AV226" s="76"/>
      <c r="AW226" s="76"/>
      <c r="AX226" s="76"/>
      <c r="AY226" s="105">
        <f>DATEDIF(AM226,AS226,"Y")</f>
        <v>0</v>
      </c>
      <c r="AZ226" s="105"/>
      <c r="BA226" s="105"/>
      <c r="BB226" s="105">
        <f>MOD(DATEDIF(AM226,AS226,"M"),12)</f>
        <v>0</v>
      </c>
      <c r="BC226" s="105"/>
      <c r="BD226" s="105"/>
      <c r="BE226" s="105">
        <f>IF(DAY(AM226)&lt;=DAY(AS226),DAY(AS226)-DAY(AM226),AS226-DATE(YEAR(AS226),MONTH(AS226)-1,DAY(AM226)))</f>
        <v>0</v>
      </c>
      <c r="BF226" s="105"/>
      <c r="BG226" s="105"/>
      <c r="BH226" s="76"/>
      <c r="BI226" s="76"/>
      <c r="BJ226" s="76"/>
      <c r="BK226" s="76"/>
      <c r="BL226" s="76"/>
    </row>
    <row r="227" spans="1:64" ht="44.25" customHeight="1" x14ac:dyDescent="0.25">
      <c r="A227" s="106" t="s">
        <v>25</v>
      </c>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07"/>
      <c r="BJ227" s="107"/>
      <c r="BK227" s="107"/>
      <c r="BL227" s="108"/>
    </row>
    <row r="228" spans="1:64" ht="8.25" customHeight="1" x14ac:dyDescent="0.25"/>
    <row r="229" spans="1:64" ht="12.75" customHeight="1" x14ac:dyDescent="0.25">
      <c r="A229" s="77" t="s">
        <v>19</v>
      </c>
      <c r="B229" s="77"/>
      <c r="C229" s="77"/>
      <c r="D229" s="77"/>
      <c r="E229" s="77"/>
      <c r="F229" s="77"/>
      <c r="G229" s="77"/>
      <c r="H229" s="77"/>
      <c r="I229" s="77"/>
      <c r="J229" s="77"/>
      <c r="K229" s="77"/>
      <c r="L229" s="77"/>
      <c r="M229" s="77"/>
      <c r="N229" s="77"/>
      <c r="O229" s="77"/>
      <c r="P229" s="77"/>
      <c r="Q229" s="77" t="s">
        <v>91</v>
      </c>
      <c r="R229" s="77"/>
      <c r="S229" s="77"/>
      <c r="T229" s="77"/>
      <c r="U229" s="77"/>
      <c r="V229" s="77"/>
      <c r="W229" s="77"/>
      <c r="X229" s="77"/>
      <c r="Y229" s="77" t="s">
        <v>20</v>
      </c>
      <c r="Z229" s="77"/>
      <c r="AA229" s="77"/>
      <c r="AB229" s="77"/>
      <c r="AC229" s="77"/>
      <c r="AD229" s="77"/>
      <c r="AE229" s="77"/>
      <c r="AF229" s="77"/>
      <c r="AG229" s="77"/>
      <c r="AH229" s="77"/>
      <c r="AI229" s="77"/>
      <c r="AJ229" s="77"/>
      <c r="AK229" s="77"/>
      <c r="AL229" s="77"/>
      <c r="AM229" s="77" t="s">
        <v>17</v>
      </c>
      <c r="AN229" s="77"/>
      <c r="AO229" s="77"/>
      <c r="AP229" s="77"/>
      <c r="AQ229" s="77"/>
      <c r="AR229" s="77"/>
      <c r="AS229" s="77" t="s">
        <v>18</v>
      </c>
      <c r="AT229" s="77"/>
      <c r="AU229" s="77"/>
      <c r="AV229" s="77"/>
      <c r="AW229" s="77"/>
      <c r="AX229" s="77"/>
      <c r="AY229" s="77" t="s">
        <v>21</v>
      </c>
      <c r="AZ229" s="77"/>
      <c r="BA229" s="77"/>
      <c r="BB229" s="77"/>
      <c r="BC229" s="77"/>
      <c r="BD229" s="77"/>
      <c r="BE229" s="77"/>
      <c r="BF229" s="77"/>
      <c r="BG229" s="77"/>
      <c r="BH229" s="77" t="s">
        <v>52</v>
      </c>
      <c r="BI229" s="77"/>
      <c r="BJ229" s="77"/>
      <c r="BK229" s="77"/>
      <c r="BL229" s="77"/>
    </row>
    <row r="230" spans="1:64" ht="12.75" customHeight="1" x14ac:dyDescent="0.2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t="s">
        <v>22</v>
      </c>
      <c r="AZ230" s="77"/>
      <c r="BA230" s="77"/>
      <c r="BB230" s="77" t="s">
        <v>23</v>
      </c>
      <c r="BC230" s="77"/>
      <c r="BD230" s="77"/>
      <c r="BE230" s="77" t="s">
        <v>24</v>
      </c>
      <c r="BF230" s="77"/>
      <c r="BG230" s="77"/>
      <c r="BH230" s="77"/>
      <c r="BI230" s="77"/>
      <c r="BJ230" s="77"/>
      <c r="BK230" s="77"/>
      <c r="BL230" s="77"/>
    </row>
    <row r="231" spans="1:64" ht="30" customHeight="1" x14ac:dyDescent="0.25">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62"/>
      <c r="Z231" s="62"/>
      <c r="AA231" s="62"/>
      <c r="AB231" s="62"/>
      <c r="AC231" s="62"/>
      <c r="AD231" s="62"/>
      <c r="AE231" s="62"/>
      <c r="AF231" s="62"/>
      <c r="AG231" s="62"/>
      <c r="AH231" s="62"/>
      <c r="AI231" s="62"/>
      <c r="AJ231" s="62"/>
      <c r="AK231" s="62"/>
      <c r="AL231" s="63"/>
      <c r="AM231" s="104"/>
      <c r="AN231" s="76"/>
      <c r="AO231" s="76"/>
      <c r="AP231" s="76"/>
      <c r="AQ231" s="76"/>
      <c r="AR231" s="76"/>
      <c r="AS231" s="104"/>
      <c r="AT231" s="76"/>
      <c r="AU231" s="76"/>
      <c r="AV231" s="76"/>
      <c r="AW231" s="76"/>
      <c r="AX231" s="76"/>
      <c r="AY231" s="105">
        <f>DATEDIF(AM231,AS231,"Y")</f>
        <v>0</v>
      </c>
      <c r="AZ231" s="105"/>
      <c r="BA231" s="105"/>
      <c r="BB231" s="105">
        <f>MOD(DATEDIF(AM231,AS231,"M"),12)</f>
        <v>0</v>
      </c>
      <c r="BC231" s="105"/>
      <c r="BD231" s="105"/>
      <c r="BE231" s="105">
        <f>IF(DAY(AM231)&lt;=DAY(AS231),DAY(AS231)-DAY(AM231),AS231-DATE(YEAR(AS231),MONTH(AS231)-1,DAY(AM231)))</f>
        <v>0</v>
      </c>
      <c r="BF231" s="105"/>
      <c r="BG231" s="105"/>
      <c r="BH231" s="76"/>
      <c r="BI231" s="76"/>
      <c r="BJ231" s="76"/>
      <c r="BK231" s="76"/>
      <c r="BL231" s="76"/>
    </row>
    <row r="232" spans="1:64" ht="44.25" customHeight="1" x14ac:dyDescent="0.25">
      <c r="A232" s="106" t="s">
        <v>25</v>
      </c>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c r="AV232" s="107"/>
      <c r="AW232" s="107"/>
      <c r="AX232" s="107"/>
      <c r="AY232" s="107"/>
      <c r="AZ232" s="107"/>
      <c r="BA232" s="107"/>
      <c r="BB232" s="107"/>
      <c r="BC232" s="107"/>
      <c r="BD232" s="107"/>
      <c r="BE232" s="107"/>
      <c r="BF232" s="107"/>
      <c r="BG232" s="107"/>
      <c r="BH232" s="107"/>
      <c r="BI232" s="107"/>
      <c r="BJ232" s="107"/>
      <c r="BK232" s="107"/>
      <c r="BL232" s="108"/>
    </row>
    <row r="233" spans="1:64" ht="8.25" customHeight="1" x14ac:dyDescent="0.25"/>
    <row r="234" spans="1:64" ht="12.75" customHeight="1" x14ac:dyDescent="0.25">
      <c r="A234" s="77" t="s">
        <v>19</v>
      </c>
      <c r="B234" s="77"/>
      <c r="C234" s="77"/>
      <c r="D234" s="77"/>
      <c r="E234" s="77"/>
      <c r="F234" s="77"/>
      <c r="G234" s="77"/>
      <c r="H234" s="77"/>
      <c r="I234" s="77"/>
      <c r="J234" s="77"/>
      <c r="K234" s="77"/>
      <c r="L234" s="77"/>
      <c r="M234" s="77"/>
      <c r="N234" s="77"/>
      <c r="O234" s="77"/>
      <c r="P234" s="77"/>
      <c r="Q234" s="77" t="s">
        <v>91</v>
      </c>
      <c r="R234" s="77"/>
      <c r="S234" s="77"/>
      <c r="T234" s="77"/>
      <c r="U234" s="77"/>
      <c r="V234" s="77"/>
      <c r="W234" s="77"/>
      <c r="X234" s="77"/>
      <c r="Y234" s="77" t="s">
        <v>20</v>
      </c>
      <c r="Z234" s="77"/>
      <c r="AA234" s="77"/>
      <c r="AB234" s="77"/>
      <c r="AC234" s="77"/>
      <c r="AD234" s="77"/>
      <c r="AE234" s="77"/>
      <c r="AF234" s="77"/>
      <c r="AG234" s="77"/>
      <c r="AH234" s="77"/>
      <c r="AI234" s="77"/>
      <c r="AJ234" s="77"/>
      <c r="AK234" s="77"/>
      <c r="AL234" s="77"/>
      <c r="AM234" s="77" t="s">
        <v>17</v>
      </c>
      <c r="AN234" s="77"/>
      <c r="AO234" s="77"/>
      <c r="AP234" s="77"/>
      <c r="AQ234" s="77"/>
      <c r="AR234" s="77"/>
      <c r="AS234" s="77" t="s">
        <v>18</v>
      </c>
      <c r="AT234" s="77"/>
      <c r="AU234" s="77"/>
      <c r="AV234" s="77"/>
      <c r="AW234" s="77"/>
      <c r="AX234" s="77"/>
      <c r="AY234" s="77" t="s">
        <v>21</v>
      </c>
      <c r="AZ234" s="77"/>
      <c r="BA234" s="77"/>
      <c r="BB234" s="77"/>
      <c r="BC234" s="77"/>
      <c r="BD234" s="77"/>
      <c r="BE234" s="77"/>
      <c r="BF234" s="77"/>
      <c r="BG234" s="77"/>
      <c r="BH234" s="77" t="s">
        <v>52</v>
      </c>
      <c r="BI234" s="77"/>
      <c r="BJ234" s="77"/>
      <c r="BK234" s="77"/>
      <c r="BL234" s="77"/>
    </row>
    <row r="235" spans="1:64" ht="12.75" customHeight="1" x14ac:dyDescent="0.2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t="s">
        <v>22</v>
      </c>
      <c r="AZ235" s="77"/>
      <c r="BA235" s="77"/>
      <c r="BB235" s="77" t="s">
        <v>23</v>
      </c>
      <c r="BC235" s="77"/>
      <c r="BD235" s="77"/>
      <c r="BE235" s="77" t="s">
        <v>24</v>
      </c>
      <c r="BF235" s="77"/>
      <c r="BG235" s="77"/>
      <c r="BH235" s="77"/>
      <c r="BI235" s="77"/>
      <c r="BJ235" s="77"/>
      <c r="BK235" s="77"/>
      <c r="BL235" s="77"/>
    </row>
    <row r="236" spans="1:64" ht="30" customHeight="1" x14ac:dyDescent="0.25">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62"/>
      <c r="Z236" s="62"/>
      <c r="AA236" s="62"/>
      <c r="AB236" s="62"/>
      <c r="AC236" s="62"/>
      <c r="AD236" s="62"/>
      <c r="AE236" s="62"/>
      <c r="AF236" s="62"/>
      <c r="AG236" s="62"/>
      <c r="AH236" s="62"/>
      <c r="AI236" s="62"/>
      <c r="AJ236" s="62"/>
      <c r="AK236" s="62"/>
      <c r="AL236" s="63"/>
      <c r="AM236" s="104"/>
      <c r="AN236" s="76"/>
      <c r="AO236" s="76"/>
      <c r="AP236" s="76"/>
      <c r="AQ236" s="76"/>
      <c r="AR236" s="76"/>
      <c r="AS236" s="104"/>
      <c r="AT236" s="76"/>
      <c r="AU236" s="76"/>
      <c r="AV236" s="76"/>
      <c r="AW236" s="76"/>
      <c r="AX236" s="76"/>
      <c r="AY236" s="105">
        <f>DATEDIF(AM236,AS236,"Y")</f>
        <v>0</v>
      </c>
      <c r="AZ236" s="105"/>
      <c r="BA236" s="105"/>
      <c r="BB236" s="105">
        <f>MOD(DATEDIF(AM236,AS236,"M"),12)</f>
        <v>0</v>
      </c>
      <c r="BC236" s="105"/>
      <c r="BD236" s="105"/>
      <c r="BE236" s="105">
        <f>IF(DAY(AM236)&lt;=DAY(AS236),DAY(AS236)-DAY(AM236),AS236-DATE(YEAR(AS236),MONTH(AS236)-1,DAY(AM236)))</f>
        <v>0</v>
      </c>
      <c r="BF236" s="105"/>
      <c r="BG236" s="105"/>
      <c r="BH236" s="76"/>
      <c r="BI236" s="76"/>
      <c r="BJ236" s="76"/>
      <c r="BK236" s="76"/>
      <c r="BL236" s="76"/>
    </row>
    <row r="237" spans="1:64" ht="44.25" customHeight="1" x14ac:dyDescent="0.25">
      <c r="A237" s="106" t="s">
        <v>25</v>
      </c>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7"/>
      <c r="BC237" s="107"/>
      <c r="BD237" s="107"/>
      <c r="BE237" s="107"/>
      <c r="BF237" s="107"/>
      <c r="BG237" s="107"/>
      <c r="BH237" s="107"/>
      <c r="BI237" s="107"/>
      <c r="BJ237" s="107"/>
      <c r="BK237" s="107"/>
      <c r="BL237" s="108"/>
    </row>
    <row r="238" spans="1:64" ht="8.25" customHeight="1" x14ac:dyDescent="0.25"/>
    <row r="239" spans="1:64" ht="12.75" customHeight="1" x14ac:dyDescent="0.25">
      <c r="A239" s="77" t="s">
        <v>19</v>
      </c>
      <c r="B239" s="77"/>
      <c r="C239" s="77"/>
      <c r="D239" s="77"/>
      <c r="E239" s="77"/>
      <c r="F239" s="77"/>
      <c r="G239" s="77"/>
      <c r="H239" s="77"/>
      <c r="I239" s="77"/>
      <c r="J239" s="77"/>
      <c r="K239" s="77"/>
      <c r="L239" s="77"/>
      <c r="M239" s="77"/>
      <c r="N239" s="77"/>
      <c r="O239" s="77"/>
      <c r="P239" s="77"/>
      <c r="Q239" s="77" t="s">
        <v>91</v>
      </c>
      <c r="R239" s="77"/>
      <c r="S239" s="77"/>
      <c r="T239" s="77"/>
      <c r="U239" s="77"/>
      <c r="V239" s="77"/>
      <c r="W239" s="77"/>
      <c r="X239" s="77"/>
      <c r="Y239" s="77" t="s">
        <v>20</v>
      </c>
      <c r="Z239" s="77"/>
      <c r="AA239" s="77"/>
      <c r="AB239" s="77"/>
      <c r="AC239" s="77"/>
      <c r="AD239" s="77"/>
      <c r="AE239" s="77"/>
      <c r="AF239" s="77"/>
      <c r="AG239" s="77"/>
      <c r="AH239" s="77"/>
      <c r="AI239" s="77"/>
      <c r="AJ239" s="77"/>
      <c r="AK239" s="77"/>
      <c r="AL239" s="77"/>
      <c r="AM239" s="77" t="s">
        <v>17</v>
      </c>
      <c r="AN239" s="77"/>
      <c r="AO239" s="77"/>
      <c r="AP239" s="77"/>
      <c r="AQ239" s="77"/>
      <c r="AR239" s="77"/>
      <c r="AS239" s="77" t="s">
        <v>18</v>
      </c>
      <c r="AT239" s="77"/>
      <c r="AU239" s="77"/>
      <c r="AV239" s="77"/>
      <c r="AW239" s="77"/>
      <c r="AX239" s="77"/>
      <c r="AY239" s="77" t="s">
        <v>21</v>
      </c>
      <c r="AZ239" s="77"/>
      <c r="BA239" s="77"/>
      <c r="BB239" s="77"/>
      <c r="BC239" s="77"/>
      <c r="BD239" s="77"/>
      <c r="BE239" s="77"/>
      <c r="BF239" s="77"/>
      <c r="BG239" s="77"/>
      <c r="BH239" s="77" t="s">
        <v>52</v>
      </c>
      <c r="BI239" s="77"/>
      <c r="BJ239" s="77"/>
      <c r="BK239" s="77"/>
      <c r="BL239" s="77"/>
    </row>
    <row r="240" spans="1:64" ht="12.75" customHeight="1" x14ac:dyDescent="0.25">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t="s">
        <v>22</v>
      </c>
      <c r="AZ240" s="77"/>
      <c r="BA240" s="77"/>
      <c r="BB240" s="77" t="s">
        <v>23</v>
      </c>
      <c r="BC240" s="77"/>
      <c r="BD240" s="77"/>
      <c r="BE240" s="77" t="s">
        <v>24</v>
      </c>
      <c r="BF240" s="77"/>
      <c r="BG240" s="77"/>
      <c r="BH240" s="77"/>
      <c r="BI240" s="77"/>
      <c r="BJ240" s="77"/>
      <c r="BK240" s="77"/>
      <c r="BL240" s="77"/>
    </row>
    <row r="241" spans="1:64" ht="30" customHeight="1" x14ac:dyDescent="0.25">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62"/>
      <c r="Z241" s="62"/>
      <c r="AA241" s="62"/>
      <c r="AB241" s="62"/>
      <c r="AC241" s="62"/>
      <c r="AD241" s="62"/>
      <c r="AE241" s="62"/>
      <c r="AF241" s="62"/>
      <c r="AG241" s="62"/>
      <c r="AH241" s="62"/>
      <c r="AI241" s="62"/>
      <c r="AJ241" s="62"/>
      <c r="AK241" s="62"/>
      <c r="AL241" s="63"/>
      <c r="AM241" s="104"/>
      <c r="AN241" s="76"/>
      <c r="AO241" s="76"/>
      <c r="AP241" s="76"/>
      <c r="AQ241" s="76"/>
      <c r="AR241" s="76"/>
      <c r="AS241" s="104"/>
      <c r="AT241" s="76"/>
      <c r="AU241" s="76"/>
      <c r="AV241" s="76"/>
      <c r="AW241" s="76"/>
      <c r="AX241" s="76"/>
      <c r="AY241" s="105">
        <f>DATEDIF(AM241,AS241,"Y")</f>
        <v>0</v>
      </c>
      <c r="AZ241" s="105"/>
      <c r="BA241" s="105"/>
      <c r="BB241" s="105">
        <f>MOD(DATEDIF(AM241,AS241,"M"),12)</f>
        <v>0</v>
      </c>
      <c r="BC241" s="105"/>
      <c r="BD241" s="105"/>
      <c r="BE241" s="105">
        <f>IF(DAY(AM241)&lt;=DAY(AS241),DAY(AS241)-DAY(AM241),AS241-DATE(YEAR(AS241),MONTH(AS241)-1,DAY(AM241)))</f>
        <v>0</v>
      </c>
      <c r="BF241" s="105"/>
      <c r="BG241" s="105"/>
      <c r="BH241" s="76"/>
      <c r="BI241" s="76"/>
      <c r="BJ241" s="76"/>
      <c r="BK241" s="76"/>
      <c r="BL241" s="76"/>
    </row>
    <row r="242" spans="1:64" ht="44.25" customHeight="1" x14ac:dyDescent="0.25">
      <c r="A242" s="106" t="s">
        <v>25</v>
      </c>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c r="AV242" s="107"/>
      <c r="AW242" s="107"/>
      <c r="AX242" s="107"/>
      <c r="AY242" s="107"/>
      <c r="AZ242" s="107"/>
      <c r="BA242" s="107"/>
      <c r="BB242" s="107"/>
      <c r="BC242" s="107"/>
      <c r="BD242" s="107"/>
      <c r="BE242" s="107"/>
      <c r="BF242" s="107"/>
      <c r="BG242" s="107"/>
      <c r="BH242" s="107"/>
      <c r="BI242" s="107"/>
      <c r="BJ242" s="107"/>
      <c r="BK242" s="107"/>
      <c r="BL242" s="108"/>
    </row>
    <row r="243" spans="1:64" ht="8.25" customHeight="1" x14ac:dyDescent="0.25"/>
    <row r="244" spans="1:64" ht="12.75" customHeight="1" x14ac:dyDescent="0.25">
      <c r="A244" s="77" t="s">
        <v>19</v>
      </c>
      <c r="B244" s="77"/>
      <c r="C244" s="77"/>
      <c r="D244" s="77"/>
      <c r="E244" s="77"/>
      <c r="F244" s="77"/>
      <c r="G244" s="77"/>
      <c r="H244" s="77"/>
      <c r="I244" s="77"/>
      <c r="J244" s="77"/>
      <c r="K244" s="77"/>
      <c r="L244" s="77"/>
      <c r="M244" s="77"/>
      <c r="N244" s="77"/>
      <c r="O244" s="77"/>
      <c r="P244" s="77"/>
      <c r="Q244" s="77" t="s">
        <v>91</v>
      </c>
      <c r="R244" s="77"/>
      <c r="S244" s="77"/>
      <c r="T244" s="77"/>
      <c r="U244" s="77"/>
      <c r="V244" s="77"/>
      <c r="W244" s="77"/>
      <c r="X244" s="77"/>
      <c r="Y244" s="77" t="s">
        <v>20</v>
      </c>
      <c r="Z244" s="77"/>
      <c r="AA244" s="77"/>
      <c r="AB244" s="77"/>
      <c r="AC244" s="77"/>
      <c r="AD244" s="77"/>
      <c r="AE244" s="77"/>
      <c r="AF244" s="77"/>
      <c r="AG244" s="77"/>
      <c r="AH244" s="77"/>
      <c r="AI244" s="77"/>
      <c r="AJ244" s="77"/>
      <c r="AK244" s="77"/>
      <c r="AL244" s="77"/>
      <c r="AM244" s="77" t="s">
        <v>17</v>
      </c>
      <c r="AN244" s="77"/>
      <c r="AO244" s="77"/>
      <c r="AP244" s="77"/>
      <c r="AQ244" s="77"/>
      <c r="AR244" s="77"/>
      <c r="AS244" s="77" t="s">
        <v>18</v>
      </c>
      <c r="AT244" s="77"/>
      <c r="AU244" s="77"/>
      <c r="AV244" s="77"/>
      <c r="AW244" s="77"/>
      <c r="AX244" s="77"/>
      <c r="AY244" s="77" t="s">
        <v>21</v>
      </c>
      <c r="AZ244" s="77"/>
      <c r="BA244" s="77"/>
      <c r="BB244" s="77"/>
      <c r="BC244" s="77"/>
      <c r="BD244" s="77"/>
      <c r="BE244" s="77"/>
      <c r="BF244" s="77"/>
      <c r="BG244" s="77"/>
      <c r="BH244" s="77" t="s">
        <v>52</v>
      </c>
      <c r="BI244" s="77"/>
      <c r="BJ244" s="77"/>
      <c r="BK244" s="77"/>
      <c r="BL244" s="77"/>
    </row>
    <row r="245" spans="1:64" ht="12.75" customHeight="1" x14ac:dyDescent="0.2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t="s">
        <v>22</v>
      </c>
      <c r="AZ245" s="77"/>
      <c r="BA245" s="77"/>
      <c r="BB245" s="77" t="s">
        <v>23</v>
      </c>
      <c r="BC245" s="77"/>
      <c r="BD245" s="77"/>
      <c r="BE245" s="77" t="s">
        <v>24</v>
      </c>
      <c r="BF245" s="77"/>
      <c r="BG245" s="77"/>
      <c r="BH245" s="77"/>
      <c r="BI245" s="77"/>
      <c r="BJ245" s="77"/>
      <c r="BK245" s="77"/>
      <c r="BL245" s="77"/>
    </row>
    <row r="246" spans="1:64" ht="30" customHeight="1" x14ac:dyDescent="0.25">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62"/>
      <c r="Z246" s="62"/>
      <c r="AA246" s="62"/>
      <c r="AB246" s="62"/>
      <c r="AC246" s="62"/>
      <c r="AD246" s="62"/>
      <c r="AE246" s="62"/>
      <c r="AF246" s="62"/>
      <c r="AG246" s="62"/>
      <c r="AH246" s="62"/>
      <c r="AI246" s="62"/>
      <c r="AJ246" s="62"/>
      <c r="AK246" s="62"/>
      <c r="AL246" s="63"/>
      <c r="AM246" s="104"/>
      <c r="AN246" s="76"/>
      <c r="AO246" s="76"/>
      <c r="AP246" s="76"/>
      <c r="AQ246" s="76"/>
      <c r="AR246" s="76"/>
      <c r="AS246" s="104"/>
      <c r="AT246" s="76"/>
      <c r="AU246" s="76"/>
      <c r="AV246" s="76"/>
      <c r="AW246" s="76"/>
      <c r="AX246" s="76"/>
      <c r="AY246" s="105">
        <f>DATEDIF(AM246,AS246,"Y")</f>
        <v>0</v>
      </c>
      <c r="AZ246" s="105"/>
      <c r="BA246" s="105"/>
      <c r="BB246" s="105">
        <f>MOD(DATEDIF(AM246,AS246,"M"),12)</f>
        <v>0</v>
      </c>
      <c r="BC246" s="105"/>
      <c r="BD246" s="105"/>
      <c r="BE246" s="105">
        <f>IF(DAY(AM246)&lt;=DAY(AS246),DAY(AS246)-DAY(AM246),AS246-DATE(YEAR(AS246),MONTH(AS246)-1,DAY(AM246)))</f>
        <v>0</v>
      </c>
      <c r="BF246" s="105"/>
      <c r="BG246" s="105"/>
      <c r="BH246" s="76"/>
      <c r="BI246" s="76"/>
      <c r="BJ246" s="76"/>
      <c r="BK246" s="76"/>
      <c r="BL246" s="76"/>
    </row>
    <row r="247" spans="1:64" ht="44.25" customHeight="1" x14ac:dyDescent="0.25">
      <c r="A247" s="106" t="s">
        <v>25</v>
      </c>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8"/>
    </row>
    <row r="248" spans="1:64" ht="6.75" customHeight="1" x14ac:dyDescent="0.25">
      <c r="A248" s="18"/>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20"/>
    </row>
    <row r="249" spans="1:64" ht="12.75" customHeight="1" x14ac:dyDescent="0.25">
      <c r="A249" s="77" t="s">
        <v>19</v>
      </c>
      <c r="B249" s="77"/>
      <c r="C249" s="77"/>
      <c r="D249" s="77"/>
      <c r="E249" s="77"/>
      <c r="F249" s="77"/>
      <c r="G249" s="77"/>
      <c r="H249" s="77"/>
      <c r="I249" s="77"/>
      <c r="J249" s="77"/>
      <c r="K249" s="77"/>
      <c r="L249" s="77"/>
      <c r="M249" s="77"/>
      <c r="N249" s="77"/>
      <c r="O249" s="77"/>
      <c r="P249" s="77"/>
      <c r="Q249" s="77" t="s">
        <v>91</v>
      </c>
      <c r="R249" s="77"/>
      <c r="S249" s="77"/>
      <c r="T249" s="77"/>
      <c r="U249" s="77"/>
      <c r="V249" s="77"/>
      <c r="W249" s="77"/>
      <c r="X249" s="77"/>
      <c r="Y249" s="77" t="s">
        <v>20</v>
      </c>
      <c r="Z249" s="77"/>
      <c r="AA249" s="77"/>
      <c r="AB249" s="77"/>
      <c r="AC249" s="77"/>
      <c r="AD249" s="77"/>
      <c r="AE249" s="77"/>
      <c r="AF249" s="77"/>
      <c r="AG249" s="77"/>
      <c r="AH249" s="77"/>
      <c r="AI249" s="77"/>
      <c r="AJ249" s="77"/>
      <c r="AK249" s="77"/>
      <c r="AL249" s="77"/>
      <c r="AM249" s="77" t="s">
        <v>17</v>
      </c>
      <c r="AN249" s="77"/>
      <c r="AO249" s="77"/>
      <c r="AP249" s="77"/>
      <c r="AQ249" s="77"/>
      <c r="AR249" s="77"/>
      <c r="AS249" s="77" t="s">
        <v>18</v>
      </c>
      <c r="AT249" s="77"/>
      <c r="AU249" s="77"/>
      <c r="AV249" s="77"/>
      <c r="AW249" s="77"/>
      <c r="AX249" s="77"/>
      <c r="AY249" s="77" t="s">
        <v>21</v>
      </c>
      <c r="AZ249" s="77"/>
      <c r="BA249" s="77"/>
      <c r="BB249" s="77"/>
      <c r="BC249" s="77"/>
      <c r="BD249" s="77"/>
      <c r="BE249" s="77"/>
      <c r="BF249" s="77"/>
      <c r="BG249" s="77"/>
      <c r="BH249" s="77" t="s">
        <v>52</v>
      </c>
      <c r="BI249" s="77"/>
      <c r="BJ249" s="77"/>
      <c r="BK249" s="77"/>
      <c r="BL249" s="77"/>
    </row>
    <row r="250" spans="1:64" ht="12.75" customHeight="1" x14ac:dyDescent="0.2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t="s">
        <v>22</v>
      </c>
      <c r="AZ250" s="77"/>
      <c r="BA250" s="77"/>
      <c r="BB250" s="77" t="s">
        <v>23</v>
      </c>
      <c r="BC250" s="77"/>
      <c r="BD250" s="77"/>
      <c r="BE250" s="77" t="s">
        <v>24</v>
      </c>
      <c r="BF250" s="77"/>
      <c r="BG250" s="77"/>
      <c r="BH250" s="77"/>
      <c r="BI250" s="77"/>
      <c r="BJ250" s="77"/>
      <c r="BK250" s="77"/>
      <c r="BL250" s="77"/>
    </row>
    <row r="251" spans="1:64" ht="30" customHeight="1" x14ac:dyDescent="0.25">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62"/>
      <c r="Z251" s="62"/>
      <c r="AA251" s="62"/>
      <c r="AB251" s="62"/>
      <c r="AC251" s="62"/>
      <c r="AD251" s="62"/>
      <c r="AE251" s="62"/>
      <c r="AF251" s="62"/>
      <c r="AG251" s="62"/>
      <c r="AH251" s="62"/>
      <c r="AI251" s="62"/>
      <c r="AJ251" s="62"/>
      <c r="AK251" s="62"/>
      <c r="AL251" s="63"/>
      <c r="AM251" s="104"/>
      <c r="AN251" s="76"/>
      <c r="AO251" s="76"/>
      <c r="AP251" s="76"/>
      <c r="AQ251" s="76"/>
      <c r="AR251" s="76"/>
      <c r="AS251" s="104"/>
      <c r="AT251" s="76"/>
      <c r="AU251" s="76"/>
      <c r="AV251" s="76"/>
      <c r="AW251" s="76"/>
      <c r="AX251" s="76"/>
      <c r="AY251" s="105">
        <f>DATEDIF(AM251,AS251,"Y")</f>
        <v>0</v>
      </c>
      <c r="AZ251" s="105"/>
      <c r="BA251" s="105"/>
      <c r="BB251" s="105">
        <f>MOD(DATEDIF(AM251,AS251,"M"),12)</f>
        <v>0</v>
      </c>
      <c r="BC251" s="105"/>
      <c r="BD251" s="105"/>
      <c r="BE251" s="105">
        <f>IF(DAY(AM251)&lt;=DAY(AS251),DAY(AS251)-DAY(AM251),AS251-DATE(YEAR(AS251),MONTH(AS251)-1,DAY(AM251)))</f>
        <v>0</v>
      </c>
      <c r="BF251" s="105"/>
      <c r="BG251" s="105"/>
      <c r="BH251" s="76"/>
      <c r="BI251" s="76"/>
      <c r="BJ251" s="76"/>
      <c r="BK251" s="76"/>
      <c r="BL251" s="76"/>
    </row>
    <row r="252" spans="1:64" ht="44.25" customHeight="1" x14ac:dyDescent="0.25">
      <c r="A252" s="106" t="s">
        <v>25</v>
      </c>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8"/>
    </row>
    <row r="253" spans="1:64" ht="12.75" customHeight="1" x14ac:dyDescent="0.25">
      <c r="A253" s="77" t="s">
        <v>19</v>
      </c>
      <c r="B253" s="77"/>
      <c r="C253" s="77"/>
      <c r="D253" s="77"/>
      <c r="E253" s="77"/>
      <c r="F253" s="77"/>
      <c r="G253" s="77"/>
      <c r="H253" s="77"/>
      <c r="I253" s="77"/>
      <c r="J253" s="77"/>
      <c r="K253" s="77"/>
      <c r="L253" s="77"/>
      <c r="M253" s="77"/>
      <c r="N253" s="77"/>
      <c r="O253" s="77"/>
      <c r="P253" s="77"/>
      <c r="Q253" s="77" t="s">
        <v>91</v>
      </c>
      <c r="R253" s="77"/>
      <c r="S253" s="77"/>
      <c r="T253" s="77"/>
      <c r="U253" s="77"/>
      <c r="V253" s="77"/>
      <c r="W253" s="77"/>
      <c r="X253" s="77"/>
      <c r="Y253" s="77" t="s">
        <v>20</v>
      </c>
      <c r="Z253" s="77"/>
      <c r="AA253" s="77"/>
      <c r="AB253" s="77"/>
      <c r="AC253" s="77"/>
      <c r="AD253" s="77"/>
      <c r="AE253" s="77"/>
      <c r="AF253" s="77"/>
      <c r="AG253" s="77"/>
      <c r="AH253" s="77"/>
      <c r="AI253" s="77"/>
      <c r="AJ253" s="77"/>
      <c r="AK253" s="77"/>
      <c r="AL253" s="77"/>
      <c r="AM253" s="77" t="s">
        <v>17</v>
      </c>
      <c r="AN253" s="77"/>
      <c r="AO253" s="77"/>
      <c r="AP253" s="77"/>
      <c r="AQ253" s="77"/>
      <c r="AR253" s="77"/>
      <c r="AS253" s="77" t="s">
        <v>18</v>
      </c>
      <c r="AT253" s="77"/>
      <c r="AU253" s="77"/>
      <c r="AV253" s="77"/>
      <c r="AW253" s="77"/>
      <c r="AX253" s="77"/>
      <c r="AY253" s="77" t="s">
        <v>21</v>
      </c>
      <c r="AZ253" s="77"/>
      <c r="BA253" s="77"/>
      <c r="BB253" s="77"/>
      <c r="BC253" s="77"/>
      <c r="BD253" s="77"/>
      <c r="BE253" s="77"/>
      <c r="BF253" s="77"/>
      <c r="BG253" s="77"/>
      <c r="BH253" s="77" t="s">
        <v>52</v>
      </c>
      <c r="BI253" s="77"/>
      <c r="BJ253" s="77"/>
      <c r="BK253" s="77"/>
      <c r="BL253" s="77"/>
    </row>
    <row r="254" spans="1:64" ht="12.75" customHeight="1" x14ac:dyDescent="0.2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t="s">
        <v>22</v>
      </c>
      <c r="AZ254" s="77"/>
      <c r="BA254" s="77"/>
      <c r="BB254" s="77" t="s">
        <v>23</v>
      </c>
      <c r="BC254" s="77"/>
      <c r="BD254" s="77"/>
      <c r="BE254" s="77" t="s">
        <v>24</v>
      </c>
      <c r="BF254" s="77"/>
      <c r="BG254" s="77"/>
      <c r="BH254" s="77"/>
      <c r="BI254" s="77"/>
      <c r="BJ254" s="77"/>
      <c r="BK254" s="77"/>
      <c r="BL254" s="77"/>
    </row>
    <row r="255" spans="1:64" ht="30" customHeight="1" x14ac:dyDescent="0.25">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62"/>
      <c r="Z255" s="62"/>
      <c r="AA255" s="62"/>
      <c r="AB255" s="62"/>
      <c r="AC255" s="62"/>
      <c r="AD255" s="62"/>
      <c r="AE255" s="62"/>
      <c r="AF255" s="62"/>
      <c r="AG255" s="62"/>
      <c r="AH255" s="62"/>
      <c r="AI255" s="62"/>
      <c r="AJ255" s="62"/>
      <c r="AK255" s="62"/>
      <c r="AL255" s="63"/>
      <c r="AM255" s="104"/>
      <c r="AN255" s="76"/>
      <c r="AO255" s="76"/>
      <c r="AP255" s="76"/>
      <c r="AQ255" s="76"/>
      <c r="AR255" s="76"/>
      <c r="AS255" s="104"/>
      <c r="AT255" s="76"/>
      <c r="AU255" s="76"/>
      <c r="AV255" s="76"/>
      <c r="AW255" s="76"/>
      <c r="AX255" s="76"/>
      <c r="AY255" s="105">
        <f>DATEDIF(AM255,AS255,"Y")</f>
        <v>0</v>
      </c>
      <c r="AZ255" s="105"/>
      <c r="BA255" s="105"/>
      <c r="BB255" s="105">
        <f>MOD(DATEDIF(AM255,AS255,"M"),12)</f>
        <v>0</v>
      </c>
      <c r="BC255" s="105"/>
      <c r="BD255" s="105"/>
      <c r="BE255" s="105">
        <f>IF(DAY(AM255)&lt;=DAY(AS255),DAY(AS255)-DAY(AM255),AS255-DATE(YEAR(AS255),MONTH(AS255)-1,DAY(AM255)))</f>
        <v>0</v>
      </c>
      <c r="BF255" s="105"/>
      <c r="BG255" s="105"/>
      <c r="BH255" s="76"/>
      <c r="BI255" s="76"/>
      <c r="BJ255" s="76"/>
      <c r="BK255" s="76"/>
      <c r="BL255" s="76"/>
    </row>
    <row r="256" spans="1:64" ht="44.25" customHeight="1" x14ac:dyDescent="0.25">
      <c r="A256" s="106" t="s">
        <v>25</v>
      </c>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8"/>
    </row>
    <row r="257" spans="1:64" ht="6" customHeight="1" x14ac:dyDescent="0.25"/>
    <row r="258" spans="1:64" ht="12.75" customHeight="1" x14ac:dyDescent="0.25">
      <c r="A258" s="77" t="s">
        <v>19</v>
      </c>
      <c r="B258" s="77"/>
      <c r="C258" s="77"/>
      <c r="D258" s="77"/>
      <c r="E258" s="77"/>
      <c r="F258" s="77"/>
      <c r="G258" s="77"/>
      <c r="H258" s="77"/>
      <c r="I258" s="77"/>
      <c r="J258" s="77"/>
      <c r="K258" s="77"/>
      <c r="L258" s="77"/>
      <c r="M258" s="77"/>
      <c r="N258" s="77"/>
      <c r="O258" s="77"/>
      <c r="P258" s="77"/>
      <c r="Q258" s="77" t="s">
        <v>91</v>
      </c>
      <c r="R258" s="77"/>
      <c r="S258" s="77"/>
      <c r="T258" s="77"/>
      <c r="U258" s="77"/>
      <c r="V258" s="77"/>
      <c r="W258" s="77"/>
      <c r="X258" s="77"/>
      <c r="Y258" s="77" t="s">
        <v>20</v>
      </c>
      <c r="Z258" s="77"/>
      <c r="AA258" s="77"/>
      <c r="AB258" s="77"/>
      <c r="AC258" s="77"/>
      <c r="AD258" s="77"/>
      <c r="AE258" s="77"/>
      <c r="AF258" s="77"/>
      <c r="AG258" s="77"/>
      <c r="AH258" s="77"/>
      <c r="AI258" s="77"/>
      <c r="AJ258" s="77"/>
      <c r="AK258" s="77"/>
      <c r="AL258" s="77"/>
      <c r="AM258" s="77" t="s">
        <v>17</v>
      </c>
      <c r="AN258" s="77"/>
      <c r="AO258" s="77"/>
      <c r="AP258" s="77"/>
      <c r="AQ258" s="77"/>
      <c r="AR258" s="77"/>
      <c r="AS258" s="77" t="s">
        <v>18</v>
      </c>
      <c r="AT258" s="77"/>
      <c r="AU258" s="77"/>
      <c r="AV258" s="77"/>
      <c r="AW258" s="77"/>
      <c r="AX258" s="77"/>
      <c r="AY258" s="77" t="s">
        <v>21</v>
      </c>
      <c r="AZ258" s="77"/>
      <c r="BA258" s="77"/>
      <c r="BB258" s="77"/>
      <c r="BC258" s="77"/>
      <c r="BD258" s="77"/>
      <c r="BE258" s="77"/>
      <c r="BF258" s="77"/>
      <c r="BG258" s="77"/>
      <c r="BH258" s="77" t="s">
        <v>52</v>
      </c>
      <c r="BI258" s="77"/>
      <c r="BJ258" s="77"/>
      <c r="BK258" s="77"/>
      <c r="BL258" s="77"/>
    </row>
    <row r="259" spans="1:64" ht="12.75" customHeight="1" x14ac:dyDescent="0.2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t="s">
        <v>22</v>
      </c>
      <c r="AZ259" s="77"/>
      <c r="BA259" s="77"/>
      <c r="BB259" s="77" t="s">
        <v>23</v>
      </c>
      <c r="BC259" s="77"/>
      <c r="BD259" s="77"/>
      <c r="BE259" s="77" t="s">
        <v>24</v>
      </c>
      <c r="BF259" s="77"/>
      <c r="BG259" s="77"/>
      <c r="BH259" s="77"/>
      <c r="BI259" s="77"/>
      <c r="BJ259" s="77"/>
      <c r="BK259" s="77"/>
      <c r="BL259" s="77"/>
    </row>
    <row r="260" spans="1:64" ht="30" customHeight="1" x14ac:dyDescent="0.25">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62"/>
      <c r="Z260" s="62"/>
      <c r="AA260" s="62"/>
      <c r="AB260" s="62"/>
      <c r="AC260" s="62"/>
      <c r="AD260" s="62"/>
      <c r="AE260" s="62"/>
      <c r="AF260" s="62"/>
      <c r="AG260" s="62"/>
      <c r="AH260" s="62"/>
      <c r="AI260" s="62"/>
      <c r="AJ260" s="62"/>
      <c r="AK260" s="62"/>
      <c r="AL260" s="63"/>
      <c r="AM260" s="104"/>
      <c r="AN260" s="76"/>
      <c r="AO260" s="76"/>
      <c r="AP260" s="76"/>
      <c r="AQ260" s="76"/>
      <c r="AR260" s="76"/>
      <c r="AS260" s="104"/>
      <c r="AT260" s="76"/>
      <c r="AU260" s="76"/>
      <c r="AV260" s="76"/>
      <c r="AW260" s="76"/>
      <c r="AX260" s="76"/>
      <c r="AY260" s="105">
        <f>DATEDIF(AM260,AS260,"Y")</f>
        <v>0</v>
      </c>
      <c r="AZ260" s="105"/>
      <c r="BA260" s="105"/>
      <c r="BB260" s="105">
        <f>MOD(DATEDIF(AM260,AS260,"M"),12)</f>
        <v>0</v>
      </c>
      <c r="BC260" s="105"/>
      <c r="BD260" s="105"/>
      <c r="BE260" s="105">
        <f>IF(DAY(AM260)&lt;=DAY(AS260),DAY(AS260)-DAY(AM260),AS260-DATE(YEAR(AS260),MONTH(AS260)-1,DAY(AM260)))</f>
        <v>0</v>
      </c>
      <c r="BF260" s="105"/>
      <c r="BG260" s="105"/>
      <c r="BH260" s="76"/>
      <c r="BI260" s="76"/>
      <c r="BJ260" s="76"/>
      <c r="BK260" s="76"/>
      <c r="BL260" s="76"/>
    </row>
    <row r="261" spans="1:64" ht="44.25" customHeight="1" x14ac:dyDescent="0.25">
      <c r="A261" s="106" t="s">
        <v>25</v>
      </c>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7"/>
      <c r="AY261" s="107"/>
      <c r="AZ261" s="107"/>
      <c r="BA261" s="107"/>
      <c r="BB261" s="107"/>
      <c r="BC261" s="107"/>
      <c r="BD261" s="107"/>
      <c r="BE261" s="107"/>
      <c r="BF261" s="107"/>
      <c r="BG261" s="107"/>
      <c r="BH261" s="107"/>
      <c r="BI261" s="107"/>
      <c r="BJ261" s="107"/>
      <c r="BK261" s="107"/>
      <c r="BL261" s="108"/>
    </row>
    <row r="262" spans="1:64" ht="8.25" customHeight="1" x14ac:dyDescent="0.25"/>
    <row r="263" spans="1:64" ht="12.75" customHeight="1" x14ac:dyDescent="0.25">
      <c r="A263" s="77" t="s">
        <v>19</v>
      </c>
      <c r="B263" s="77"/>
      <c r="C263" s="77"/>
      <c r="D263" s="77"/>
      <c r="E263" s="77"/>
      <c r="F263" s="77"/>
      <c r="G263" s="77"/>
      <c r="H263" s="77"/>
      <c r="I263" s="77"/>
      <c r="J263" s="77"/>
      <c r="K263" s="77"/>
      <c r="L263" s="77"/>
      <c r="M263" s="77"/>
      <c r="N263" s="77"/>
      <c r="O263" s="77"/>
      <c r="P263" s="77"/>
      <c r="Q263" s="77" t="s">
        <v>91</v>
      </c>
      <c r="R263" s="77"/>
      <c r="S263" s="77"/>
      <c r="T263" s="77"/>
      <c r="U263" s="77"/>
      <c r="V263" s="77"/>
      <c r="W263" s="77"/>
      <c r="X263" s="77"/>
      <c r="Y263" s="77" t="s">
        <v>20</v>
      </c>
      <c r="Z263" s="77"/>
      <c r="AA263" s="77"/>
      <c r="AB263" s="77"/>
      <c r="AC263" s="77"/>
      <c r="AD263" s="77"/>
      <c r="AE263" s="77"/>
      <c r="AF263" s="77"/>
      <c r="AG263" s="77"/>
      <c r="AH263" s="77"/>
      <c r="AI263" s="77"/>
      <c r="AJ263" s="77"/>
      <c r="AK263" s="77"/>
      <c r="AL263" s="77"/>
      <c r="AM263" s="77" t="s">
        <v>17</v>
      </c>
      <c r="AN263" s="77"/>
      <c r="AO263" s="77"/>
      <c r="AP263" s="77"/>
      <c r="AQ263" s="77"/>
      <c r="AR263" s="77"/>
      <c r="AS263" s="77" t="s">
        <v>18</v>
      </c>
      <c r="AT263" s="77"/>
      <c r="AU263" s="77"/>
      <c r="AV263" s="77"/>
      <c r="AW263" s="77"/>
      <c r="AX263" s="77"/>
      <c r="AY263" s="77" t="s">
        <v>21</v>
      </c>
      <c r="AZ263" s="77"/>
      <c r="BA263" s="77"/>
      <c r="BB263" s="77"/>
      <c r="BC263" s="77"/>
      <c r="BD263" s="77"/>
      <c r="BE263" s="77"/>
      <c r="BF263" s="77"/>
      <c r="BG263" s="77"/>
      <c r="BH263" s="77" t="s">
        <v>52</v>
      </c>
      <c r="BI263" s="77"/>
      <c r="BJ263" s="77"/>
      <c r="BK263" s="77"/>
      <c r="BL263" s="77"/>
    </row>
    <row r="264" spans="1:64" ht="12.75" customHeight="1" x14ac:dyDescent="0.2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c r="AQ264" s="77"/>
      <c r="AR264" s="77"/>
      <c r="AS264" s="77"/>
      <c r="AT264" s="77"/>
      <c r="AU264" s="77"/>
      <c r="AV264" s="77"/>
      <c r="AW264" s="77"/>
      <c r="AX264" s="77"/>
      <c r="AY264" s="77" t="s">
        <v>22</v>
      </c>
      <c r="AZ264" s="77"/>
      <c r="BA264" s="77"/>
      <c r="BB264" s="77" t="s">
        <v>23</v>
      </c>
      <c r="BC264" s="77"/>
      <c r="BD264" s="77"/>
      <c r="BE264" s="77" t="s">
        <v>24</v>
      </c>
      <c r="BF264" s="77"/>
      <c r="BG264" s="77"/>
      <c r="BH264" s="77"/>
      <c r="BI264" s="77"/>
      <c r="BJ264" s="77"/>
      <c r="BK264" s="77"/>
      <c r="BL264" s="77"/>
    </row>
    <row r="265" spans="1:64" ht="30" customHeight="1" x14ac:dyDescent="0.25">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62"/>
      <c r="Z265" s="62"/>
      <c r="AA265" s="62"/>
      <c r="AB265" s="62"/>
      <c r="AC265" s="62"/>
      <c r="AD265" s="62"/>
      <c r="AE265" s="62"/>
      <c r="AF265" s="62"/>
      <c r="AG265" s="62"/>
      <c r="AH265" s="62"/>
      <c r="AI265" s="62"/>
      <c r="AJ265" s="62"/>
      <c r="AK265" s="62"/>
      <c r="AL265" s="63"/>
      <c r="AM265" s="104"/>
      <c r="AN265" s="76"/>
      <c r="AO265" s="76"/>
      <c r="AP265" s="76"/>
      <c r="AQ265" s="76"/>
      <c r="AR265" s="76"/>
      <c r="AS265" s="104"/>
      <c r="AT265" s="76"/>
      <c r="AU265" s="76"/>
      <c r="AV265" s="76"/>
      <c r="AW265" s="76"/>
      <c r="AX265" s="76"/>
      <c r="AY265" s="105">
        <f>DATEDIF(AM265,AS265,"Y")</f>
        <v>0</v>
      </c>
      <c r="AZ265" s="105"/>
      <c r="BA265" s="105"/>
      <c r="BB265" s="105">
        <f>MOD(DATEDIF(AM265,AS265,"M"),12)</f>
        <v>0</v>
      </c>
      <c r="BC265" s="105"/>
      <c r="BD265" s="105"/>
      <c r="BE265" s="105">
        <f>IF(DAY(AM265)&lt;=DAY(AS265),DAY(AS265)-DAY(AM265),AS265-DATE(YEAR(AS265),MONTH(AS265)-1,DAY(AM265)))</f>
        <v>0</v>
      </c>
      <c r="BF265" s="105"/>
      <c r="BG265" s="105"/>
      <c r="BH265" s="76"/>
      <c r="BI265" s="76"/>
      <c r="BJ265" s="76"/>
      <c r="BK265" s="76"/>
      <c r="BL265" s="76"/>
    </row>
    <row r="266" spans="1:64" ht="44.25" customHeight="1" x14ac:dyDescent="0.25">
      <c r="A266" s="106" t="s">
        <v>25</v>
      </c>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8"/>
    </row>
    <row r="267" spans="1:64" ht="8.25" customHeight="1" x14ac:dyDescent="0.25"/>
    <row r="268" spans="1:64" ht="12.75" customHeight="1" x14ac:dyDescent="0.25">
      <c r="A268" s="77" t="s">
        <v>19</v>
      </c>
      <c r="B268" s="77"/>
      <c r="C268" s="77"/>
      <c r="D268" s="77"/>
      <c r="E268" s="77"/>
      <c r="F268" s="77"/>
      <c r="G268" s="77"/>
      <c r="H268" s="77"/>
      <c r="I268" s="77"/>
      <c r="J268" s="77"/>
      <c r="K268" s="77"/>
      <c r="L268" s="77"/>
      <c r="M268" s="77"/>
      <c r="N268" s="77"/>
      <c r="O268" s="77"/>
      <c r="P268" s="77"/>
      <c r="Q268" s="77" t="s">
        <v>91</v>
      </c>
      <c r="R268" s="77"/>
      <c r="S268" s="77"/>
      <c r="T268" s="77"/>
      <c r="U268" s="77"/>
      <c r="V268" s="77"/>
      <c r="W268" s="77"/>
      <c r="X268" s="77"/>
      <c r="Y268" s="77" t="s">
        <v>20</v>
      </c>
      <c r="Z268" s="77"/>
      <c r="AA268" s="77"/>
      <c r="AB268" s="77"/>
      <c r="AC268" s="77"/>
      <c r="AD268" s="77"/>
      <c r="AE268" s="77"/>
      <c r="AF268" s="77"/>
      <c r="AG268" s="77"/>
      <c r="AH268" s="77"/>
      <c r="AI268" s="77"/>
      <c r="AJ268" s="77"/>
      <c r="AK268" s="77"/>
      <c r="AL268" s="77"/>
      <c r="AM268" s="77" t="s">
        <v>17</v>
      </c>
      <c r="AN268" s="77"/>
      <c r="AO268" s="77"/>
      <c r="AP268" s="77"/>
      <c r="AQ268" s="77"/>
      <c r="AR268" s="77"/>
      <c r="AS268" s="77" t="s">
        <v>18</v>
      </c>
      <c r="AT268" s="77"/>
      <c r="AU268" s="77"/>
      <c r="AV268" s="77"/>
      <c r="AW268" s="77"/>
      <c r="AX268" s="77"/>
      <c r="AY268" s="77" t="s">
        <v>21</v>
      </c>
      <c r="AZ268" s="77"/>
      <c r="BA268" s="77"/>
      <c r="BB268" s="77"/>
      <c r="BC268" s="77"/>
      <c r="BD268" s="77"/>
      <c r="BE268" s="77"/>
      <c r="BF268" s="77"/>
      <c r="BG268" s="77"/>
      <c r="BH268" s="77" t="s">
        <v>52</v>
      </c>
      <c r="BI268" s="77"/>
      <c r="BJ268" s="77"/>
      <c r="BK268" s="77"/>
      <c r="BL268" s="77"/>
    </row>
    <row r="269" spans="1:64" ht="12.75" customHeight="1" x14ac:dyDescent="0.2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77"/>
      <c r="AM269" s="77"/>
      <c r="AN269" s="77"/>
      <c r="AO269" s="77"/>
      <c r="AP269" s="77"/>
      <c r="AQ269" s="77"/>
      <c r="AR269" s="77"/>
      <c r="AS269" s="77"/>
      <c r="AT269" s="77"/>
      <c r="AU269" s="77"/>
      <c r="AV269" s="77"/>
      <c r="AW269" s="77"/>
      <c r="AX269" s="77"/>
      <c r="AY269" s="77" t="s">
        <v>22</v>
      </c>
      <c r="AZ269" s="77"/>
      <c r="BA269" s="77"/>
      <c r="BB269" s="77" t="s">
        <v>23</v>
      </c>
      <c r="BC269" s="77"/>
      <c r="BD269" s="77"/>
      <c r="BE269" s="77" t="s">
        <v>24</v>
      </c>
      <c r="BF269" s="77"/>
      <c r="BG269" s="77"/>
      <c r="BH269" s="77"/>
      <c r="BI269" s="77"/>
      <c r="BJ269" s="77"/>
      <c r="BK269" s="77"/>
      <c r="BL269" s="77"/>
    </row>
    <row r="270" spans="1:64" ht="30" customHeight="1" x14ac:dyDescent="0.25">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62"/>
      <c r="Z270" s="62"/>
      <c r="AA270" s="62"/>
      <c r="AB270" s="62"/>
      <c r="AC270" s="62"/>
      <c r="AD270" s="62"/>
      <c r="AE270" s="62"/>
      <c r="AF270" s="62"/>
      <c r="AG270" s="62"/>
      <c r="AH270" s="62"/>
      <c r="AI270" s="62"/>
      <c r="AJ270" s="62"/>
      <c r="AK270" s="62"/>
      <c r="AL270" s="63"/>
      <c r="AM270" s="104"/>
      <c r="AN270" s="76"/>
      <c r="AO270" s="76"/>
      <c r="AP270" s="76"/>
      <c r="AQ270" s="76"/>
      <c r="AR270" s="76"/>
      <c r="AS270" s="104"/>
      <c r="AT270" s="76"/>
      <c r="AU270" s="76"/>
      <c r="AV270" s="76"/>
      <c r="AW270" s="76"/>
      <c r="AX270" s="76"/>
      <c r="AY270" s="105">
        <f>DATEDIF(AM270,AS270,"Y")</f>
        <v>0</v>
      </c>
      <c r="AZ270" s="105"/>
      <c r="BA270" s="105"/>
      <c r="BB270" s="105">
        <f>MOD(DATEDIF(AM270,AS270,"M"),12)</f>
        <v>0</v>
      </c>
      <c r="BC270" s="105"/>
      <c r="BD270" s="105"/>
      <c r="BE270" s="105">
        <f>IF(DAY(AM270)&lt;=DAY(AS270),DAY(AS270)-DAY(AM270),AS270-DATE(YEAR(AS270),MONTH(AS270)-1,DAY(AM270)))</f>
        <v>0</v>
      </c>
      <c r="BF270" s="105"/>
      <c r="BG270" s="105"/>
      <c r="BH270" s="76"/>
      <c r="BI270" s="76"/>
      <c r="BJ270" s="76"/>
      <c r="BK270" s="76"/>
      <c r="BL270" s="76"/>
    </row>
    <row r="271" spans="1:64" ht="44.25" customHeight="1" x14ac:dyDescent="0.25">
      <c r="A271" s="106" t="s">
        <v>25</v>
      </c>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7"/>
      <c r="AY271" s="107"/>
      <c r="AZ271" s="107"/>
      <c r="BA271" s="107"/>
      <c r="BB271" s="107"/>
      <c r="BC271" s="107"/>
      <c r="BD271" s="107"/>
      <c r="BE271" s="107"/>
      <c r="BF271" s="107"/>
      <c r="BG271" s="107"/>
      <c r="BH271" s="107"/>
      <c r="BI271" s="107"/>
      <c r="BJ271" s="107"/>
      <c r="BK271" s="107"/>
      <c r="BL271" s="108"/>
    </row>
    <row r="272" spans="1:64" ht="8.25" customHeight="1" x14ac:dyDescent="0.25"/>
    <row r="273" spans="1:64" ht="12.75" customHeight="1" x14ac:dyDescent="0.25">
      <c r="A273" s="77" t="s">
        <v>19</v>
      </c>
      <c r="B273" s="77"/>
      <c r="C273" s="77"/>
      <c r="D273" s="77"/>
      <c r="E273" s="77"/>
      <c r="F273" s="77"/>
      <c r="G273" s="77"/>
      <c r="H273" s="77"/>
      <c r="I273" s="77"/>
      <c r="J273" s="77"/>
      <c r="K273" s="77"/>
      <c r="L273" s="77"/>
      <c r="M273" s="77"/>
      <c r="N273" s="77"/>
      <c r="O273" s="77"/>
      <c r="P273" s="77"/>
      <c r="Q273" s="77" t="s">
        <v>91</v>
      </c>
      <c r="R273" s="77"/>
      <c r="S273" s="77"/>
      <c r="T273" s="77"/>
      <c r="U273" s="77"/>
      <c r="V273" s="77"/>
      <c r="W273" s="77"/>
      <c r="X273" s="77"/>
      <c r="Y273" s="77" t="s">
        <v>20</v>
      </c>
      <c r="Z273" s="77"/>
      <c r="AA273" s="77"/>
      <c r="AB273" s="77"/>
      <c r="AC273" s="77"/>
      <c r="AD273" s="77"/>
      <c r="AE273" s="77"/>
      <c r="AF273" s="77"/>
      <c r="AG273" s="77"/>
      <c r="AH273" s="77"/>
      <c r="AI273" s="77"/>
      <c r="AJ273" s="77"/>
      <c r="AK273" s="77"/>
      <c r="AL273" s="77"/>
      <c r="AM273" s="77" t="s">
        <v>17</v>
      </c>
      <c r="AN273" s="77"/>
      <c r="AO273" s="77"/>
      <c r="AP273" s="77"/>
      <c r="AQ273" s="77"/>
      <c r="AR273" s="77"/>
      <c r="AS273" s="77" t="s">
        <v>18</v>
      </c>
      <c r="AT273" s="77"/>
      <c r="AU273" s="77"/>
      <c r="AV273" s="77"/>
      <c r="AW273" s="77"/>
      <c r="AX273" s="77"/>
      <c r="AY273" s="77" t="s">
        <v>21</v>
      </c>
      <c r="AZ273" s="77"/>
      <c r="BA273" s="77"/>
      <c r="BB273" s="77"/>
      <c r="BC273" s="77"/>
      <c r="BD273" s="77"/>
      <c r="BE273" s="77"/>
      <c r="BF273" s="77"/>
      <c r="BG273" s="77"/>
      <c r="BH273" s="77" t="s">
        <v>52</v>
      </c>
      <c r="BI273" s="77"/>
      <c r="BJ273" s="77"/>
      <c r="BK273" s="77"/>
      <c r="BL273" s="77"/>
    </row>
    <row r="274" spans="1:64" ht="12.75" customHeight="1" x14ac:dyDescent="0.2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c r="AS274" s="77"/>
      <c r="AT274" s="77"/>
      <c r="AU274" s="77"/>
      <c r="AV274" s="77"/>
      <c r="AW274" s="77"/>
      <c r="AX274" s="77"/>
      <c r="AY274" s="77" t="s">
        <v>22</v>
      </c>
      <c r="AZ274" s="77"/>
      <c r="BA274" s="77"/>
      <c r="BB274" s="77" t="s">
        <v>23</v>
      </c>
      <c r="BC274" s="77"/>
      <c r="BD274" s="77"/>
      <c r="BE274" s="77" t="s">
        <v>24</v>
      </c>
      <c r="BF274" s="77"/>
      <c r="BG274" s="77"/>
      <c r="BH274" s="77"/>
      <c r="BI274" s="77"/>
      <c r="BJ274" s="77"/>
      <c r="BK274" s="77"/>
      <c r="BL274" s="77"/>
    </row>
    <row r="275" spans="1:64" ht="30" customHeight="1" x14ac:dyDescent="0.25">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62"/>
      <c r="Z275" s="62"/>
      <c r="AA275" s="62"/>
      <c r="AB275" s="62"/>
      <c r="AC275" s="62"/>
      <c r="AD275" s="62"/>
      <c r="AE275" s="62"/>
      <c r="AF275" s="62"/>
      <c r="AG275" s="62"/>
      <c r="AH275" s="62"/>
      <c r="AI275" s="62"/>
      <c r="AJ275" s="62"/>
      <c r="AK275" s="62"/>
      <c r="AL275" s="63"/>
      <c r="AM275" s="104"/>
      <c r="AN275" s="76"/>
      <c r="AO275" s="76"/>
      <c r="AP275" s="76"/>
      <c r="AQ275" s="76"/>
      <c r="AR275" s="76"/>
      <c r="AS275" s="104"/>
      <c r="AT275" s="76"/>
      <c r="AU275" s="76"/>
      <c r="AV275" s="76"/>
      <c r="AW275" s="76"/>
      <c r="AX275" s="76"/>
      <c r="AY275" s="105">
        <f>DATEDIF(AM275,AS275,"Y")</f>
        <v>0</v>
      </c>
      <c r="AZ275" s="105"/>
      <c r="BA275" s="105"/>
      <c r="BB275" s="105">
        <f>MOD(DATEDIF(AM275,AS275,"M"),12)</f>
        <v>0</v>
      </c>
      <c r="BC275" s="105"/>
      <c r="BD275" s="105"/>
      <c r="BE275" s="105">
        <f>IF(DAY(AM275)&lt;=DAY(AS275),DAY(AS275)-DAY(AM275),AS275-DATE(YEAR(AS275),MONTH(AS275)-1,DAY(AM275)))</f>
        <v>0</v>
      </c>
      <c r="BF275" s="105"/>
      <c r="BG275" s="105"/>
      <c r="BH275" s="76"/>
      <c r="BI275" s="76"/>
      <c r="BJ275" s="76"/>
      <c r="BK275" s="76"/>
      <c r="BL275" s="76"/>
    </row>
    <row r="276" spans="1:64" ht="44.25" customHeight="1" x14ac:dyDescent="0.25">
      <c r="A276" s="106" t="s">
        <v>25</v>
      </c>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7"/>
      <c r="AY276" s="107"/>
      <c r="AZ276" s="107"/>
      <c r="BA276" s="107"/>
      <c r="BB276" s="107"/>
      <c r="BC276" s="107"/>
      <c r="BD276" s="107"/>
      <c r="BE276" s="107"/>
      <c r="BF276" s="107"/>
      <c r="BG276" s="107"/>
      <c r="BH276" s="107"/>
      <c r="BI276" s="107"/>
      <c r="BJ276" s="107"/>
      <c r="BK276" s="107"/>
      <c r="BL276" s="108"/>
    </row>
    <row r="277" spans="1:64" ht="8.25" customHeight="1" x14ac:dyDescent="0.25"/>
    <row r="278" spans="1:64" ht="12.75" customHeight="1" x14ac:dyDescent="0.25">
      <c r="A278" s="77" t="s">
        <v>19</v>
      </c>
      <c r="B278" s="77"/>
      <c r="C278" s="77"/>
      <c r="D278" s="77"/>
      <c r="E278" s="77"/>
      <c r="F278" s="77"/>
      <c r="G278" s="77"/>
      <c r="H278" s="77"/>
      <c r="I278" s="77"/>
      <c r="J278" s="77"/>
      <c r="K278" s="77"/>
      <c r="L278" s="77"/>
      <c r="M278" s="77"/>
      <c r="N278" s="77"/>
      <c r="O278" s="77"/>
      <c r="P278" s="77"/>
      <c r="Q278" s="77" t="s">
        <v>91</v>
      </c>
      <c r="R278" s="77"/>
      <c r="S278" s="77"/>
      <c r="T278" s="77"/>
      <c r="U278" s="77"/>
      <c r="V278" s="77"/>
      <c r="W278" s="77"/>
      <c r="X278" s="77"/>
      <c r="Y278" s="77" t="s">
        <v>20</v>
      </c>
      <c r="Z278" s="77"/>
      <c r="AA278" s="77"/>
      <c r="AB278" s="77"/>
      <c r="AC278" s="77"/>
      <c r="AD278" s="77"/>
      <c r="AE278" s="77"/>
      <c r="AF278" s="77"/>
      <c r="AG278" s="77"/>
      <c r="AH278" s="77"/>
      <c r="AI278" s="77"/>
      <c r="AJ278" s="77"/>
      <c r="AK278" s="77"/>
      <c r="AL278" s="77"/>
      <c r="AM278" s="77" t="s">
        <v>17</v>
      </c>
      <c r="AN278" s="77"/>
      <c r="AO278" s="77"/>
      <c r="AP278" s="77"/>
      <c r="AQ278" s="77"/>
      <c r="AR278" s="77"/>
      <c r="AS278" s="77" t="s">
        <v>18</v>
      </c>
      <c r="AT278" s="77"/>
      <c r="AU278" s="77"/>
      <c r="AV278" s="77"/>
      <c r="AW278" s="77"/>
      <c r="AX278" s="77"/>
      <c r="AY278" s="77" t="s">
        <v>21</v>
      </c>
      <c r="AZ278" s="77"/>
      <c r="BA278" s="77"/>
      <c r="BB278" s="77"/>
      <c r="BC278" s="77"/>
      <c r="BD278" s="77"/>
      <c r="BE278" s="77"/>
      <c r="BF278" s="77"/>
      <c r="BG278" s="77"/>
      <c r="BH278" s="77" t="s">
        <v>52</v>
      </c>
      <c r="BI278" s="77"/>
      <c r="BJ278" s="77"/>
      <c r="BK278" s="77"/>
      <c r="BL278" s="77"/>
    </row>
    <row r="279" spans="1:64" ht="12.75" customHeight="1" x14ac:dyDescent="0.2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c r="AQ279" s="77"/>
      <c r="AR279" s="77"/>
      <c r="AS279" s="77"/>
      <c r="AT279" s="77"/>
      <c r="AU279" s="77"/>
      <c r="AV279" s="77"/>
      <c r="AW279" s="77"/>
      <c r="AX279" s="77"/>
      <c r="AY279" s="77" t="s">
        <v>22</v>
      </c>
      <c r="AZ279" s="77"/>
      <c r="BA279" s="77"/>
      <c r="BB279" s="77" t="s">
        <v>23</v>
      </c>
      <c r="BC279" s="77"/>
      <c r="BD279" s="77"/>
      <c r="BE279" s="77" t="s">
        <v>24</v>
      </c>
      <c r="BF279" s="77"/>
      <c r="BG279" s="77"/>
      <c r="BH279" s="77"/>
      <c r="BI279" s="77"/>
      <c r="BJ279" s="77"/>
      <c r="BK279" s="77"/>
      <c r="BL279" s="77"/>
    </row>
    <row r="280" spans="1:64" ht="30" customHeight="1" x14ac:dyDescent="0.25">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62"/>
      <c r="Z280" s="62"/>
      <c r="AA280" s="62"/>
      <c r="AB280" s="62"/>
      <c r="AC280" s="62"/>
      <c r="AD280" s="62"/>
      <c r="AE280" s="62"/>
      <c r="AF280" s="62"/>
      <c r="AG280" s="62"/>
      <c r="AH280" s="62"/>
      <c r="AI280" s="62"/>
      <c r="AJ280" s="62"/>
      <c r="AK280" s="62"/>
      <c r="AL280" s="63"/>
      <c r="AM280" s="104"/>
      <c r="AN280" s="76"/>
      <c r="AO280" s="76"/>
      <c r="AP280" s="76"/>
      <c r="AQ280" s="76"/>
      <c r="AR280" s="76"/>
      <c r="AS280" s="104"/>
      <c r="AT280" s="76"/>
      <c r="AU280" s="76"/>
      <c r="AV280" s="76"/>
      <c r="AW280" s="76"/>
      <c r="AX280" s="76"/>
      <c r="AY280" s="105">
        <f>DATEDIF(AM280,AS280,"Y")</f>
        <v>0</v>
      </c>
      <c r="AZ280" s="105"/>
      <c r="BA280" s="105"/>
      <c r="BB280" s="105">
        <f>MOD(DATEDIF(AM280,AS280,"M"),12)</f>
        <v>0</v>
      </c>
      <c r="BC280" s="105"/>
      <c r="BD280" s="105"/>
      <c r="BE280" s="105">
        <f>IF(DAY(AM280)&lt;=DAY(AS280),DAY(AS280)-DAY(AM280),AS280-DATE(YEAR(AS280),MONTH(AS280)-1,DAY(AM280)))</f>
        <v>0</v>
      </c>
      <c r="BF280" s="105"/>
      <c r="BG280" s="105"/>
      <c r="BH280" s="76"/>
      <c r="BI280" s="76"/>
      <c r="BJ280" s="76"/>
      <c r="BK280" s="76"/>
      <c r="BL280" s="76"/>
    </row>
    <row r="281" spans="1:64" ht="44.25" customHeight="1" x14ac:dyDescent="0.25">
      <c r="A281" s="106" t="s">
        <v>25</v>
      </c>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8"/>
    </row>
    <row r="282" spans="1:64" ht="8.25" customHeight="1" x14ac:dyDescent="0.25"/>
    <row r="283" spans="1:64" ht="12.75" customHeight="1" x14ac:dyDescent="0.25">
      <c r="A283" s="77" t="s">
        <v>19</v>
      </c>
      <c r="B283" s="77"/>
      <c r="C283" s="77"/>
      <c r="D283" s="77"/>
      <c r="E283" s="77"/>
      <c r="F283" s="77"/>
      <c r="G283" s="77"/>
      <c r="H283" s="77"/>
      <c r="I283" s="77"/>
      <c r="J283" s="77"/>
      <c r="K283" s="77"/>
      <c r="L283" s="77"/>
      <c r="M283" s="77"/>
      <c r="N283" s="77"/>
      <c r="O283" s="77"/>
      <c r="P283" s="77"/>
      <c r="Q283" s="77" t="s">
        <v>91</v>
      </c>
      <c r="R283" s="77"/>
      <c r="S283" s="77"/>
      <c r="T283" s="77"/>
      <c r="U283" s="77"/>
      <c r="V283" s="77"/>
      <c r="W283" s="77"/>
      <c r="X283" s="77"/>
      <c r="Y283" s="77" t="s">
        <v>20</v>
      </c>
      <c r="Z283" s="77"/>
      <c r="AA283" s="77"/>
      <c r="AB283" s="77"/>
      <c r="AC283" s="77"/>
      <c r="AD283" s="77"/>
      <c r="AE283" s="77"/>
      <c r="AF283" s="77"/>
      <c r="AG283" s="77"/>
      <c r="AH283" s="77"/>
      <c r="AI283" s="77"/>
      <c r="AJ283" s="77"/>
      <c r="AK283" s="77"/>
      <c r="AL283" s="77"/>
      <c r="AM283" s="77" t="s">
        <v>17</v>
      </c>
      <c r="AN283" s="77"/>
      <c r="AO283" s="77"/>
      <c r="AP283" s="77"/>
      <c r="AQ283" s="77"/>
      <c r="AR283" s="77"/>
      <c r="AS283" s="77" t="s">
        <v>18</v>
      </c>
      <c r="AT283" s="77"/>
      <c r="AU283" s="77"/>
      <c r="AV283" s="77"/>
      <c r="AW283" s="77"/>
      <c r="AX283" s="77"/>
      <c r="AY283" s="77" t="s">
        <v>21</v>
      </c>
      <c r="AZ283" s="77"/>
      <c r="BA283" s="77"/>
      <c r="BB283" s="77"/>
      <c r="BC283" s="77"/>
      <c r="BD283" s="77"/>
      <c r="BE283" s="77"/>
      <c r="BF283" s="77"/>
      <c r="BG283" s="77"/>
      <c r="BH283" s="77" t="s">
        <v>52</v>
      </c>
      <c r="BI283" s="77"/>
      <c r="BJ283" s="77"/>
      <c r="BK283" s="77"/>
      <c r="BL283" s="77"/>
    </row>
    <row r="284" spans="1:64" ht="12.75" customHeight="1" x14ac:dyDescent="0.25">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t="s">
        <v>22</v>
      </c>
      <c r="AZ284" s="77"/>
      <c r="BA284" s="77"/>
      <c r="BB284" s="77" t="s">
        <v>23</v>
      </c>
      <c r="BC284" s="77"/>
      <c r="BD284" s="77"/>
      <c r="BE284" s="77" t="s">
        <v>24</v>
      </c>
      <c r="BF284" s="77"/>
      <c r="BG284" s="77"/>
      <c r="BH284" s="77"/>
      <c r="BI284" s="77"/>
      <c r="BJ284" s="77"/>
      <c r="BK284" s="77"/>
      <c r="BL284" s="77"/>
    </row>
    <row r="285" spans="1:64" ht="30" customHeight="1" x14ac:dyDescent="0.25">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62"/>
      <c r="Z285" s="62"/>
      <c r="AA285" s="62"/>
      <c r="AB285" s="62"/>
      <c r="AC285" s="62"/>
      <c r="AD285" s="62"/>
      <c r="AE285" s="62"/>
      <c r="AF285" s="62"/>
      <c r="AG285" s="62"/>
      <c r="AH285" s="62"/>
      <c r="AI285" s="62"/>
      <c r="AJ285" s="62"/>
      <c r="AK285" s="62"/>
      <c r="AL285" s="63"/>
      <c r="AM285" s="104"/>
      <c r="AN285" s="76"/>
      <c r="AO285" s="76"/>
      <c r="AP285" s="76"/>
      <c r="AQ285" s="76"/>
      <c r="AR285" s="76"/>
      <c r="AS285" s="104"/>
      <c r="AT285" s="76"/>
      <c r="AU285" s="76"/>
      <c r="AV285" s="76"/>
      <c r="AW285" s="76"/>
      <c r="AX285" s="76"/>
      <c r="AY285" s="105">
        <f>DATEDIF(AM285,AS285,"Y")</f>
        <v>0</v>
      </c>
      <c r="AZ285" s="105"/>
      <c r="BA285" s="105"/>
      <c r="BB285" s="105">
        <f>MOD(DATEDIF(AM285,AS285,"M"),12)</f>
        <v>0</v>
      </c>
      <c r="BC285" s="105"/>
      <c r="BD285" s="105"/>
      <c r="BE285" s="105">
        <f>IF(DAY(AM285)&lt;=DAY(AS285),DAY(AS285)-DAY(AM285),AS285-DATE(YEAR(AS285),MONTH(AS285)-1,DAY(AM285)))</f>
        <v>0</v>
      </c>
      <c r="BF285" s="105"/>
      <c r="BG285" s="105"/>
      <c r="BH285" s="76"/>
      <c r="BI285" s="76"/>
      <c r="BJ285" s="76"/>
      <c r="BK285" s="76"/>
      <c r="BL285" s="76"/>
    </row>
    <row r="286" spans="1:64" ht="45" customHeight="1" x14ac:dyDescent="0.25">
      <c r="A286" s="106" t="s">
        <v>25</v>
      </c>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8"/>
    </row>
    <row r="287" spans="1:64" ht="7.5" hidden="1" customHeight="1" x14ac:dyDescent="0.2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50">
        <f>SUM(AY285+AY280+AY275+AY270+AY265+AY255+AY251+AY246+AY241+AY236+AY231+AY226+AY221+AY216+AY211+AY206+AY201+AY196+AY191+AY260)</f>
        <v>0</v>
      </c>
      <c r="AZ287" s="50"/>
      <c r="BA287" s="50"/>
      <c r="BB287" s="50">
        <f>SUM(BB285+BB280+BB275+BB270+BB265+BB255+BB251+BB246+BB241+BB236+BB231+BB226+BB221+BB216+BB211+BB206+BB201+BB196+BB191+BB260)+BE288</f>
        <v>0</v>
      </c>
      <c r="BC287" s="50"/>
      <c r="BD287" s="50"/>
      <c r="BE287" s="50">
        <f>SUM(BE285+BE280+BE275+BE270+BE265+BE255+BE251+BE246+BE241+BE236+BE231+BE226+BE221+BE216+BE211+BE206+BE201+BE196+BE191+BE260)</f>
        <v>0</v>
      </c>
      <c r="BF287" s="49"/>
      <c r="BG287" s="49"/>
      <c r="BH287" s="49"/>
      <c r="BI287" s="49"/>
      <c r="BJ287" s="49"/>
      <c r="BK287" s="49"/>
      <c r="BL287" s="49"/>
    </row>
    <row r="288" spans="1:64" ht="7.5" hidden="1" customHeight="1" x14ac:dyDescent="0.2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50"/>
      <c r="AZ288" s="50"/>
      <c r="BA288" s="50"/>
      <c r="BB288" s="50">
        <f>IF(BB287&gt;=12,INT(BB287/12),0)</f>
        <v>0</v>
      </c>
      <c r="BC288" s="50"/>
      <c r="BD288" s="50"/>
      <c r="BE288" s="50">
        <f>IF(BE287&gt;=30,INT(BE287/30),0)</f>
        <v>0</v>
      </c>
      <c r="BF288" s="49"/>
      <c r="BG288" s="49"/>
      <c r="BH288" s="49"/>
      <c r="BI288" s="49"/>
      <c r="BJ288" s="49"/>
      <c r="BK288" s="49"/>
      <c r="BL288" s="49"/>
    </row>
    <row r="289" spans="1:114" ht="7.5" customHeight="1" x14ac:dyDescent="0.2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50"/>
      <c r="AZ289" s="50"/>
      <c r="BA289" s="50"/>
      <c r="BB289" s="50"/>
      <c r="BC289" s="50"/>
      <c r="BD289" s="50"/>
      <c r="BE289" s="50"/>
      <c r="BF289" s="49"/>
      <c r="BG289" s="49"/>
      <c r="BH289" s="49"/>
      <c r="BI289" s="49"/>
      <c r="BJ289" s="49"/>
      <c r="BK289" s="49"/>
      <c r="BL289" s="49"/>
    </row>
    <row r="290" spans="1:114" ht="7.5" customHeight="1" x14ac:dyDescent="0.2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50"/>
      <c r="AZ290" s="50"/>
      <c r="BA290" s="50"/>
      <c r="BB290" s="50"/>
      <c r="BC290" s="50"/>
      <c r="BD290" s="50"/>
      <c r="BE290" s="50"/>
      <c r="BF290" s="49"/>
      <c r="BG290" s="49"/>
      <c r="BH290" s="49"/>
      <c r="BI290" s="49"/>
      <c r="BJ290" s="49"/>
      <c r="BK290" s="49"/>
      <c r="BL290" s="49"/>
    </row>
    <row r="291" spans="1:114" ht="22.5" customHeight="1" x14ac:dyDescent="0.25">
      <c r="A291" s="150" t="s">
        <v>98</v>
      </c>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0"/>
      <c r="AL291" s="150"/>
      <c r="AM291" s="150"/>
      <c r="AN291" s="150"/>
      <c r="AO291" s="150"/>
      <c r="AP291" s="150"/>
      <c r="AQ291" s="150"/>
      <c r="AR291" s="150"/>
      <c r="AS291" s="150"/>
      <c r="AT291" s="150"/>
      <c r="AU291" s="150"/>
      <c r="AV291" s="150"/>
      <c r="AW291" s="150"/>
      <c r="AX291" s="150"/>
      <c r="AY291" s="58" t="s">
        <v>22</v>
      </c>
      <c r="AZ291" s="59"/>
      <c r="BA291" s="60"/>
      <c r="BB291" s="58" t="s">
        <v>23</v>
      </c>
      <c r="BC291" s="59"/>
      <c r="BD291" s="60"/>
      <c r="BE291" s="58" t="s">
        <v>24</v>
      </c>
      <c r="BF291" s="59"/>
      <c r="BG291" s="60"/>
    </row>
    <row r="292" spans="1:114" ht="42" customHeight="1" x14ac:dyDescent="0.25">
      <c r="A292" s="77" t="s">
        <v>89</v>
      </c>
      <c r="B292" s="77"/>
      <c r="C292" s="77"/>
      <c r="D292" s="77"/>
      <c r="E292" s="77"/>
      <c r="F292" s="77"/>
      <c r="G292" s="77"/>
      <c r="H292" s="77"/>
      <c r="I292" s="151" t="s">
        <v>375</v>
      </c>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1"/>
      <c r="AL292" s="151"/>
      <c r="AM292" s="151"/>
      <c r="AN292" s="151"/>
      <c r="AO292" s="151"/>
      <c r="AP292" s="151"/>
      <c r="AQ292" s="151"/>
      <c r="AR292" s="151"/>
      <c r="AS292" s="151"/>
      <c r="AT292" s="151"/>
      <c r="AU292" s="151"/>
      <c r="AV292" s="151"/>
      <c r="AW292" s="151"/>
      <c r="AX292" s="151"/>
      <c r="AY292" s="105">
        <f>AY287+BB288</f>
        <v>0</v>
      </c>
      <c r="AZ292" s="105"/>
      <c r="BA292" s="105"/>
      <c r="BB292" s="105">
        <f>IF(BB288&gt;0,BB287-(BB288*12),BB287)</f>
        <v>0</v>
      </c>
      <c r="BC292" s="105"/>
      <c r="BD292" s="105"/>
      <c r="BE292" s="105">
        <f>IF(BE288&gt;0,BE287-(BE288*30),BE287)</f>
        <v>0</v>
      </c>
      <c r="BF292" s="105"/>
      <c r="BG292" s="105"/>
      <c r="BH292" s="6"/>
      <c r="BI292" s="6"/>
      <c r="BJ292" s="6"/>
      <c r="BK292" s="6"/>
      <c r="BL292" s="6"/>
    </row>
    <row r="293" spans="1:114" s="25" customFormat="1" ht="7.5" customHeight="1" x14ac:dyDescent="0.25">
      <c r="A293" s="33"/>
      <c r="AO293" s="38"/>
      <c r="AP293" s="38"/>
      <c r="AQ293" s="38"/>
      <c r="AR293" s="38"/>
      <c r="AS293" s="38">
        <v>2</v>
      </c>
      <c r="AT293" s="38">
        <v>4</v>
      </c>
      <c r="AU293" s="38">
        <v>9</v>
      </c>
      <c r="AV293" s="38"/>
      <c r="AW293" s="38"/>
      <c r="AX293" s="38"/>
      <c r="AY293" s="34">
        <f>SUM(AY285+AY280+AY275+AY270+AY265+AY260+AY255+AY251+AY246+AY241+AY236+AY231+AY226+AY221+AY216+AY211+AY206+AY201+AY196+AY191)</f>
        <v>0</v>
      </c>
      <c r="AZ293" s="38"/>
      <c r="BA293" s="38"/>
      <c r="BB293" s="34">
        <f>SUM(BB285+BB280+BB275+BB270+BB265+BB260+BB255+BB251+BB246+BB241+BB236+BB231+BB226+BB221+BB216+BB211+BB206+BB201+BB196+BB191)+BE294</f>
        <v>0</v>
      </c>
      <c r="BC293" s="38"/>
      <c r="BD293" s="38"/>
      <c r="BE293" s="34">
        <f>SUM(BE285+BE280+BE275+BE270+BE265+BE260+BE255+BE251+BE246+BE241+BE236+BE231+BE226+BE221+BE216+BE211+BE206+BE201+BE196+BE191)</f>
        <v>0</v>
      </c>
      <c r="BF293" s="38"/>
      <c r="BG293" s="38"/>
      <c r="BH293" s="38"/>
      <c r="BI293" s="38"/>
      <c r="BJ293" s="38"/>
      <c r="BK293" s="38"/>
      <c r="BL293" s="38"/>
      <c r="CN293" s="47"/>
    </row>
    <row r="294" spans="1:114" s="25" customFormat="1" ht="10.5" customHeight="1" x14ac:dyDescent="0.25">
      <c r="AO294" s="38"/>
      <c r="AP294" s="38"/>
      <c r="AQ294" s="38"/>
      <c r="AR294" s="38"/>
      <c r="AS294" s="38">
        <v>2</v>
      </c>
      <c r="AT294" s="38">
        <v>5</v>
      </c>
      <c r="AU294" s="38">
        <v>4</v>
      </c>
      <c r="AV294" s="38"/>
      <c r="AW294" s="38"/>
      <c r="AX294" s="38"/>
      <c r="AY294" s="34">
        <f>IF(BB293&gt;=12,INT(BB293/12),0)</f>
        <v>0</v>
      </c>
      <c r="AZ294" s="38"/>
      <c r="BA294" s="38"/>
      <c r="BB294" s="34">
        <f>IF(BB293&gt;=12,INT(BB293/12),0)</f>
        <v>0</v>
      </c>
      <c r="BC294" s="38"/>
      <c r="BD294" s="38"/>
      <c r="BE294" s="34">
        <f>IF(BE293&gt;=30,INT(BE293/30),0)</f>
        <v>0</v>
      </c>
      <c r="BF294" s="38"/>
      <c r="BG294" s="38"/>
      <c r="BH294" s="38"/>
      <c r="BI294" s="38"/>
      <c r="BJ294" s="38"/>
      <c r="BK294" s="38"/>
      <c r="BL294" s="38"/>
      <c r="CN294" s="47"/>
    </row>
    <row r="295" spans="1:114" ht="15.75" customHeight="1" x14ac:dyDescent="0.25">
      <c r="A295" s="157" t="s">
        <v>374</v>
      </c>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7"/>
      <c r="AL295" s="157"/>
      <c r="AM295" s="157"/>
      <c r="AN295" s="157"/>
      <c r="AO295" s="157"/>
      <c r="AP295" s="157"/>
      <c r="AQ295" s="157"/>
      <c r="AR295" s="157"/>
      <c r="AS295" s="157"/>
      <c r="AT295" s="157"/>
      <c r="AU295" s="157"/>
      <c r="AV295" s="157"/>
      <c r="AW295" s="157"/>
      <c r="AX295" s="157"/>
      <c r="AY295" s="157"/>
      <c r="AZ295" s="157"/>
      <c r="BA295" s="157"/>
      <c r="BB295" s="157"/>
      <c r="BC295" s="157"/>
      <c r="BD295" s="157"/>
      <c r="BE295" s="157"/>
      <c r="BF295" s="157"/>
      <c r="BG295" s="157"/>
      <c r="BH295" s="157"/>
      <c r="BI295" s="157"/>
      <c r="BJ295" s="157"/>
      <c r="BK295" s="157"/>
      <c r="BL295" s="157"/>
      <c r="BY295" s="32"/>
      <c r="BZ295" s="25"/>
      <c r="CA295" s="25"/>
      <c r="CB295" s="25"/>
      <c r="CC295" s="25"/>
      <c r="CD295" s="25"/>
      <c r="CE295" s="25"/>
      <c r="CF295" s="25"/>
      <c r="CG295" s="25"/>
      <c r="CH295" s="25"/>
      <c r="CI295" s="25"/>
      <c r="CJ295" s="25"/>
      <c r="CK295" s="25"/>
      <c r="CL295" s="25"/>
      <c r="CM295" s="25"/>
      <c r="CN295" s="47"/>
      <c r="CO295" s="25"/>
      <c r="CP295" s="25"/>
      <c r="CQ295" s="25"/>
      <c r="CR295" s="25"/>
      <c r="CS295" s="25"/>
      <c r="CT295" s="25"/>
      <c r="CU295" s="25"/>
      <c r="CV295" s="25"/>
      <c r="CW295" s="25"/>
      <c r="CX295" s="25"/>
      <c r="CY295" s="25"/>
      <c r="CZ295" s="25"/>
      <c r="DA295" s="25"/>
      <c r="DB295" s="25"/>
      <c r="DC295" s="25"/>
      <c r="DD295" s="25"/>
      <c r="DE295" s="25"/>
      <c r="DF295" s="25"/>
      <c r="DG295" s="25"/>
      <c r="DH295" s="25"/>
      <c r="DI295" s="25"/>
      <c r="DJ295" s="25"/>
    </row>
    <row r="296" spans="1:114" ht="30" customHeight="1" x14ac:dyDescent="0.25">
      <c r="A296" s="77" t="s">
        <v>26</v>
      </c>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t="s">
        <v>94</v>
      </c>
      <c r="AY296" s="77"/>
      <c r="AZ296" s="77"/>
      <c r="BA296" s="77"/>
      <c r="BB296" s="77"/>
      <c r="BC296" s="77"/>
      <c r="BD296" s="77"/>
      <c r="BE296" s="77"/>
      <c r="BF296" s="77"/>
      <c r="BG296" s="77"/>
      <c r="BH296" s="77"/>
      <c r="BI296" s="77"/>
      <c r="BJ296" s="77"/>
      <c r="BK296" s="77"/>
      <c r="BL296" s="77"/>
      <c r="BY296" s="32"/>
      <c r="BZ296" s="25"/>
      <c r="CA296" s="25"/>
      <c r="CB296" s="25"/>
      <c r="CC296" s="25"/>
      <c r="CD296" s="25"/>
      <c r="CE296" s="25"/>
      <c r="CF296" s="25"/>
      <c r="CG296" s="25"/>
      <c r="CH296" s="25"/>
      <c r="CI296" s="25"/>
      <c r="CJ296" s="25"/>
      <c r="CK296" s="25"/>
      <c r="CL296" s="25"/>
      <c r="CM296" s="25"/>
      <c r="CN296" s="47"/>
      <c r="CO296" s="25"/>
      <c r="CP296" s="25"/>
      <c r="CQ296" s="25"/>
      <c r="CR296" s="25"/>
      <c r="CS296" s="25"/>
      <c r="CT296" s="25"/>
      <c r="CU296" s="25"/>
      <c r="CV296" s="25"/>
      <c r="CW296" s="25"/>
      <c r="CX296" s="25"/>
      <c r="CY296" s="25"/>
      <c r="CZ296" s="25"/>
      <c r="DA296" s="25"/>
      <c r="DB296" s="25"/>
      <c r="DC296" s="25"/>
      <c r="DD296" s="25"/>
      <c r="DE296" s="25"/>
      <c r="DF296" s="25"/>
      <c r="DG296" s="25"/>
      <c r="DH296" s="25"/>
      <c r="DI296" s="25"/>
      <c r="DJ296" s="25"/>
    </row>
    <row r="297" spans="1:114" ht="17.25" customHeight="1" x14ac:dyDescent="0.25">
      <c r="A297" s="146" t="s">
        <v>95</v>
      </c>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7"/>
      <c r="AL297" s="147"/>
      <c r="AM297" s="147"/>
      <c r="AN297" s="147"/>
      <c r="AO297" s="147"/>
      <c r="AP297" s="147"/>
      <c r="AQ297" s="147"/>
      <c r="AR297" s="147"/>
      <c r="AS297" s="147"/>
      <c r="AT297" s="147"/>
      <c r="AU297" s="147"/>
      <c r="AV297" s="147"/>
      <c r="AW297" s="148"/>
      <c r="AX297" s="124"/>
      <c r="AY297" s="125"/>
      <c r="AZ297" s="125"/>
      <c r="BA297" s="125"/>
      <c r="BB297" s="125"/>
      <c r="BC297" s="125"/>
      <c r="BD297" s="125"/>
      <c r="BE297" s="125"/>
      <c r="BF297" s="125"/>
      <c r="BG297" s="125"/>
      <c r="BH297" s="125"/>
      <c r="BI297" s="125"/>
      <c r="BJ297" s="125"/>
      <c r="BK297" s="125"/>
      <c r="BL297" s="126"/>
      <c r="BY297" s="32"/>
      <c r="BZ297" s="153"/>
      <c r="CA297" s="153"/>
      <c r="CB297" s="153"/>
      <c r="CC297" s="153"/>
      <c r="CD297" s="153"/>
      <c r="CE297" s="153"/>
      <c r="CF297" s="153"/>
      <c r="CG297" s="153"/>
      <c r="CH297" s="153"/>
      <c r="CI297" s="153"/>
      <c r="CJ297" s="153"/>
      <c r="CK297" s="153"/>
      <c r="CL297" s="153"/>
      <c r="CM297" s="153"/>
      <c r="CN297" s="153"/>
      <c r="CO297" s="153"/>
      <c r="CP297" s="153"/>
      <c r="CQ297" s="153"/>
      <c r="CR297" s="153"/>
      <c r="CS297" s="153"/>
      <c r="CT297" s="153"/>
      <c r="CU297" s="153"/>
      <c r="CV297" s="153"/>
      <c r="CW297" s="153"/>
      <c r="CX297" s="153"/>
      <c r="CY297" s="153"/>
      <c r="CZ297" s="153"/>
      <c r="DA297" s="153"/>
      <c r="DB297" s="153"/>
      <c r="DC297" s="153"/>
      <c r="DD297" s="153"/>
      <c r="DE297" s="153"/>
      <c r="DF297" s="153"/>
      <c r="DG297" s="153"/>
      <c r="DH297" s="153"/>
      <c r="DI297" s="153"/>
      <c r="DJ297" s="153"/>
    </row>
    <row r="298" spans="1:114" ht="17.25" customHeight="1" x14ac:dyDescent="0.25">
      <c r="A298" s="146" t="s">
        <v>96</v>
      </c>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8"/>
      <c r="AX298" s="124"/>
      <c r="AY298" s="125"/>
      <c r="AZ298" s="125"/>
      <c r="BA298" s="125"/>
      <c r="BB298" s="125"/>
      <c r="BC298" s="125"/>
      <c r="BD298" s="125"/>
      <c r="BE298" s="125"/>
      <c r="BF298" s="125"/>
      <c r="BG298" s="125"/>
      <c r="BH298" s="125"/>
      <c r="BI298" s="125"/>
      <c r="BJ298" s="125"/>
      <c r="BK298" s="125"/>
      <c r="BL298" s="126"/>
      <c r="BY298" s="32"/>
      <c r="BZ298" s="153"/>
      <c r="CA298" s="153"/>
      <c r="CB298" s="153"/>
      <c r="CC298" s="153"/>
      <c r="CD298" s="153"/>
      <c r="CE298" s="153"/>
      <c r="CF298" s="153"/>
      <c r="CG298" s="153"/>
      <c r="CH298" s="153"/>
      <c r="CI298" s="153"/>
      <c r="CJ298" s="153"/>
      <c r="CK298" s="153"/>
      <c r="CL298" s="153"/>
      <c r="CM298" s="153"/>
      <c r="CN298" s="153"/>
      <c r="CO298" s="153"/>
      <c r="CP298" s="153"/>
      <c r="CQ298" s="153"/>
      <c r="CR298" s="153"/>
      <c r="CS298" s="153"/>
      <c r="CT298" s="153"/>
      <c r="CU298" s="153"/>
      <c r="CV298" s="153"/>
      <c r="CW298" s="153"/>
      <c r="CX298" s="153"/>
      <c r="CY298" s="153"/>
      <c r="CZ298" s="153"/>
      <c r="DA298" s="153"/>
      <c r="DB298" s="153"/>
      <c r="DC298" s="153"/>
      <c r="DD298" s="153"/>
      <c r="DE298" s="153"/>
      <c r="DF298" s="153"/>
      <c r="DG298" s="153"/>
      <c r="DH298" s="153"/>
      <c r="DI298" s="153"/>
      <c r="DJ298" s="153"/>
    </row>
    <row r="299" spans="1:114" ht="17.25" customHeight="1" x14ac:dyDescent="0.25">
      <c r="A299" s="146" t="s">
        <v>97</v>
      </c>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8"/>
      <c r="AX299" s="124"/>
      <c r="AY299" s="125"/>
      <c r="AZ299" s="125"/>
      <c r="BA299" s="125"/>
      <c r="BB299" s="125"/>
      <c r="BC299" s="125"/>
      <c r="BD299" s="125"/>
      <c r="BE299" s="125"/>
      <c r="BF299" s="125"/>
      <c r="BG299" s="125"/>
      <c r="BH299" s="125"/>
      <c r="BI299" s="125"/>
      <c r="BJ299" s="125"/>
      <c r="BK299" s="125"/>
      <c r="BL299" s="126"/>
      <c r="BY299" s="32"/>
      <c r="BZ299" s="153"/>
      <c r="CA299" s="153"/>
      <c r="CB299" s="153"/>
      <c r="CC299" s="153"/>
      <c r="CD299" s="153"/>
      <c r="CE299" s="153"/>
      <c r="CF299" s="153"/>
      <c r="CG299" s="153"/>
      <c r="CH299" s="153"/>
      <c r="CI299" s="153"/>
      <c r="CJ299" s="153"/>
      <c r="CK299" s="153"/>
      <c r="CL299" s="153"/>
      <c r="CM299" s="153"/>
      <c r="CN299" s="153"/>
      <c r="CO299" s="153"/>
      <c r="CP299" s="153"/>
      <c r="CQ299" s="153"/>
      <c r="CR299" s="153"/>
      <c r="CS299" s="153"/>
      <c r="CT299" s="153"/>
      <c r="CU299" s="153"/>
      <c r="CV299" s="153"/>
      <c r="CW299" s="153"/>
      <c r="CX299" s="153"/>
      <c r="CY299" s="153"/>
      <c r="CZ299" s="153"/>
      <c r="DA299" s="153"/>
      <c r="DB299" s="153"/>
      <c r="DC299" s="153"/>
      <c r="DD299" s="153"/>
      <c r="DE299" s="153"/>
      <c r="DF299" s="153"/>
      <c r="DG299" s="153"/>
      <c r="DH299" s="153"/>
      <c r="DI299" s="153"/>
      <c r="DJ299" s="153"/>
    </row>
    <row r="300" spans="1:114" ht="23.25" customHeight="1" x14ac:dyDescent="0.25">
      <c r="A300" s="73" t="s">
        <v>341</v>
      </c>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5"/>
      <c r="AX300" s="124"/>
      <c r="AY300" s="125"/>
      <c r="AZ300" s="125"/>
      <c r="BA300" s="125"/>
      <c r="BB300" s="125"/>
      <c r="BC300" s="125"/>
      <c r="BD300" s="125"/>
      <c r="BE300" s="125"/>
      <c r="BF300" s="125"/>
      <c r="BG300" s="125"/>
      <c r="BH300" s="125"/>
      <c r="BI300" s="125"/>
      <c r="BJ300" s="125"/>
      <c r="BK300" s="125"/>
      <c r="BL300" s="126"/>
      <c r="BY300" s="32"/>
      <c r="BZ300" s="153"/>
      <c r="CA300" s="153"/>
      <c r="CB300" s="153"/>
      <c r="CC300" s="153"/>
      <c r="CD300" s="153"/>
      <c r="CE300" s="153"/>
      <c r="CF300" s="153"/>
      <c r="CG300" s="153"/>
      <c r="CH300" s="153"/>
      <c r="CI300" s="153"/>
      <c r="CJ300" s="153"/>
      <c r="CK300" s="153"/>
      <c r="CL300" s="153"/>
      <c r="CM300" s="153"/>
      <c r="CN300" s="153"/>
      <c r="CO300" s="153"/>
      <c r="CP300" s="153"/>
      <c r="CQ300" s="153"/>
      <c r="CR300" s="153"/>
      <c r="CS300" s="153"/>
      <c r="CT300" s="153"/>
      <c r="CU300" s="153"/>
      <c r="CV300" s="153"/>
      <c r="CW300" s="153"/>
      <c r="CX300" s="153"/>
      <c r="CY300" s="153"/>
      <c r="CZ300" s="153"/>
      <c r="DA300" s="153"/>
      <c r="DB300" s="153"/>
      <c r="DC300" s="153"/>
      <c r="DD300" s="153"/>
      <c r="DE300" s="153"/>
      <c r="DF300" s="153"/>
      <c r="DG300" s="153"/>
      <c r="DH300" s="153"/>
      <c r="DI300" s="153"/>
      <c r="DJ300" s="153"/>
    </row>
    <row r="301" spans="1:114" ht="17.25" customHeight="1" x14ac:dyDescent="0.25">
      <c r="A301" s="73"/>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5"/>
      <c r="AX301" s="124"/>
      <c r="AY301" s="125"/>
      <c r="AZ301" s="125"/>
      <c r="BA301" s="125"/>
      <c r="BB301" s="125"/>
      <c r="BC301" s="125"/>
      <c r="BD301" s="125"/>
      <c r="BE301" s="125"/>
      <c r="BF301" s="125"/>
      <c r="BG301" s="125"/>
      <c r="BH301" s="125"/>
      <c r="BI301" s="125"/>
      <c r="BJ301" s="125"/>
      <c r="BK301" s="125"/>
      <c r="BL301" s="126"/>
      <c r="BY301" s="32"/>
      <c r="BZ301" s="153"/>
      <c r="CA301" s="153"/>
      <c r="CB301" s="153"/>
      <c r="CC301" s="153"/>
      <c r="CD301" s="153"/>
      <c r="CE301" s="153"/>
      <c r="CF301" s="153"/>
      <c r="CG301" s="153"/>
      <c r="CH301" s="153"/>
      <c r="CI301" s="153"/>
      <c r="CJ301" s="153"/>
      <c r="CK301" s="153"/>
      <c r="CL301" s="153"/>
      <c r="CM301" s="153"/>
      <c r="CN301" s="153"/>
      <c r="CO301" s="153"/>
      <c r="CP301" s="153"/>
      <c r="CQ301" s="153"/>
      <c r="CR301" s="153"/>
      <c r="CS301" s="153"/>
      <c r="CT301" s="153"/>
      <c r="CU301" s="153"/>
      <c r="CV301" s="153"/>
      <c r="CW301" s="153"/>
      <c r="CX301" s="153"/>
      <c r="CY301" s="153"/>
      <c r="CZ301" s="153"/>
      <c r="DA301" s="153"/>
      <c r="DB301" s="153"/>
      <c r="DC301" s="153"/>
      <c r="DD301" s="153"/>
      <c r="DE301" s="153"/>
      <c r="DF301" s="153"/>
      <c r="DG301" s="153"/>
      <c r="DH301" s="153"/>
      <c r="DI301" s="153"/>
      <c r="DJ301" s="153"/>
    </row>
    <row r="302" spans="1:114" ht="17.25" customHeight="1" x14ac:dyDescent="0.25">
      <c r="A302" s="73"/>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5"/>
      <c r="AX302" s="124"/>
      <c r="AY302" s="125"/>
      <c r="AZ302" s="125"/>
      <c r="BA302" s="125"/>
      <c r="BB302" s="125"/>
      <c r="BC302" s="125"/>
      <c r="BD302" s="125"/>
      <c r="BE302" s="125"/>
      <c r="BF302" s="125"/>
      <c r="BG302" s="125"/>
      <c r="BH302" s="125"/>
      <c r="BI302" s="125"/>
      <c r="BJ302" s="125"/>
      <c r="BK302" s="125"/>
      <c r="BL302" s="126"/>
      <c r="BY302" s="32"/>
      <c r="BZ302" s="153"/>
      <c r="CA302" s="153"/>
      <c r="CB302" s="153"/>
      <c r="CC302" s="153"/>
      <c r="CD302" s="153"/>
      <c r="CE302" s="153"/>
      <c r="CF302" s="153"/>
      <c r="CG302" s="153"/>
      <c r="CH302" s="153"/>
      <c r="CI302" s="153"/>
      <c r="CJ302" s="153"/>
      <c r="CK302" s="153"/>
      <c r="CL302" s="153"/>
      <c r="CM302" s="153"/>
      <c r="CN302" s="153"/>
      <c r="CO302" s="153"/>
      <c r="CP302" s="153"/>
      <c r="CQ302" s="153"/>
      <c r="CR302" s="153"/>
      <c r="CS302" s="153"/>
      <c r="CT302" s="153"/>
      <c r="CU302" s="153"/>
      <c r="CV302" s="153"/>
      <c r="CW302" s="153"/>
      <c r="CX302" s="153"/>
      <c r="CY302" s="153"/>
      <c r="CZ302" s="153"/>
      <c r="DA302" s="153"/>
      <c r="DB302" s="153"/>
      <c r="DC302" s="153"/>
      <c r="DD302" s="153"/>
      <c r="DE302" s="153"/>
      <c r="DF302" s="153"/>
      <c r="DG302" s="153"/>
      <c r="DH302" s="153"/>
      <c r="DI302" s="153"/>
      <c r="DJ302" s="153"/>
    </row>
    <row r="303" spans="1:114" ht="17.25" customHeight="1" x14ac:dyDescent="0.25">
      <c r="A303" s="73"/>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5"/>
      <c r="AX303" s="124"/>
      <c r="AY303" s="125"/>
      <c r="AZ303" s="125"/>
      <c r="BA303" s="125"/>
      <c r="BB303" s="125"/>
      <c r="BC303" s="125"/>
      <c r="BD303" s="125"/>
      <c r="BE303" s="125"/>
      <c r="BF303" s="125"/>
      <c r="BG303" s="125"/>
      <c r="BH303" s="125"/>
      <c r="BI303" s="125"/>
      <c r="BJ303" s="125"/>
      <c r="BK303" s="125"/>
      <c r="BL303" s="126"/>
      <c r="BY303" s="32"/>
      <c r="BZ303" s="153"/>
      <c r="CA303" s="153"/>
      <c r="CB303" s="153"/>
      <c r="CC303" s="153"/>
      <c r="CD303" s="153"/>
      <c r="CE303" s="153"/>
      <c r="CF303" s="153"/>
      <c r="CG303" s="153"/>
      <c r="CH303" s="153"/>
      <c r="CI303" s="153"/>
      <c r="CJ303" s="153"/>
      <c r="CK303" s="153"/>
      <c r="CL303" s="153"/>
      <c r="CM303" s="153"/>
      <c r="CN303" s="153"/>
      <c r="CO303" s="153"/>
      <c r="CP303" s="153"/>
      <c r="CQ303" s="153"/>
      <c r="CR303" s="153"/>
      <c r="CS303" s="153"/>
      <c r="CT303" s="153"/>
      <c r="CU303" s="153"/>
      <c r="CV303" s="153"/>
      <c r="CW303" s="153"/>
      <c r="CX303" s="153"/>
      <c r="CY303" s="153"/>
      <c r="CZ303" s="153"/>
      <c r="DA303" s="153"/>
      <c r="DB303" s="153"/>
      <c r="DC303" s="153"/>
      <c r="DD303" s="153"/>
      <c r="DE303" s="153"/>
      <c r="DF303" s="153"/>
      <c r="DG303" s="153"/>
      <c r="DH303" s="153"/>
      <c r="DI303" s="153"/>
      <c r="DJ303" s="153"/>
    </row>
    <row r="304" spans="1:114" ht="17.25" customHeight="1" x14ac:dyDescent="0.25">
      <c r="A304" s="73"/>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5"/>
      <c r="AX304" s="124"/>
      <c r="AY304" s="125"/>
      <c r="AZ304" s="125"/>
      <c r="BA304" s="125"/>
      <c r="BB304" s="125"/>
      <c r="BC304" s="125"/>
      <c r="BD304" s="125"/>
      <c r="BE304" s="125"/>
      <c r="BF304" s="125"/>
      <c r="BG304" s="125"/>
      <c r="BH304" s="125"/>
      <c r="BI304" s="125"/>
      <c r="BJ304" s="125"/>
      <c r="BK304" s="125"/>
      <c r="BL304" s="126"/>
      <c r="BY304" s="32"/>
      <c r="BZ304" s="38"/>
      <c r="CA304" s="38"/>
      <c r="CB304" s="38"/>
      <c r="CC304" s="38"/>
      <c r="CD304" s="38"/>
      <c r="CE304" s="38"/>
      <c r="CF304" s="38"/>
      <c r="CG304" s="38"/>
      <c r="CH304" s="38"/>
      <c r="CI304" s="38"/>
      <c r="CJ304" s="38"/>
      <c r="CK304" s="38"/>
      <c r="CL304" s="38"/>
      <c r="CM304" s="38"/>
      <c r="CN304" s="48"/>
      <c r="CO304" s="38"/>
      <c r="CP304" s="38"/>
      <c r="CQ304" s="38"/>
      <c r="CR304" s="38"/>
      <c r="CS304" s="38"/>
      <c r="CT304" s="38"/>
      <c r="CU304" s="38"/>
      <c r="CV304" s="38"/>
      <c r="CW304" s="38"/>
      <c r="CX304" s="38"/>
      <c r="CY304" s="38"/>
      <c r="CZ304" s="38"/>
      <c r="DA304" s="38"/>
      <c r="DB304" s="38"/>
      <c r="DC304" s="38"/>
      <c r="DD304" s="38"/>
      <c r="DE304" s="38"/>
      <c r="DF304" s="38"/>
      <c r="DG304" s="38"/>
      <c r="DH304" s="38"/>
      <c r="DI304" s="38"/>
      <c r="DJ304" s="38"/>
    </row>
    <row r="305" spans="1:114" ht="17.25" customHeight="1" x14ac:dyDescent="0.25">
      <c r="A305" s="73"/>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5"/>
      <c r="AX305" s="124"/>
      <c r="AY305" s="125"/>
      <c r="AZ305" s="125"/>
      <c r="BA305" s="125"/>
      <c r="BB305" s="125"/>
      <c r="BC305" s="125"/>
      <c r="BD305" s="125"/>
      <c r="BE305" s="125"/>
      <c r="BF305" s="125"/>
      <c r="BG305" s="125"/>
      <c r="BH305" s="125"/>
      <c r="BI305" s="125"/>
      <c r="BJ305" s="125"/>
      <c r="BK305" s="125"/>
      <c r="BL305" s="126"/>
      <c r="BY305" s="32"/>
      <c r="BZ305" s="38"/>
      <c r="CA305" s="38"/>
      <c r="CB305" s="38"/>
      <c r="CC305" s="38"/>
      <c r="CD305" s="38"/>
      <c r="CE305" s="38"/>
      <c r="CF305" s="38"/>
      <c r="CG305" s="38"/>
      <c r="CH305" s="38"/>
      <c r="CI305" s="38"/>
      <c r="CJ305" s="38"/>
      <c r="CK305" s="38"/>
      <c r="CL305" s="38"/>
      <c r="CM305" s="38"/>
      <c r="CN305" s="48"/>
      <c r="CO305" s="38"/>
      <c r="CP305" s="38"/>
      <c r="CQ305" s="38"/>
      <c r="CR305" s="38"/>
      <c r="CS305" s="38"/>
      <c r="CT305" s="38"/>
      <c r="CU305" s="38"/>
      <c r="CV305" s="38"/>
      <c r="CW305" s="38"/>
      <c r="CX305" s="38"/>
      <c r="CY305" s="38"/>
      <c r="CZ305" s="38"/>
      <c r="DA305" s="38"/>
      <c r="DB305" s="38"/>
      <c r="DC305" s="38"/>
      <c r="DD305" s="38"/>
      <c r="DE305" s="38"/>
      <c r="DF305" s="38"/>
      <c r="DG305" s="38"/>
      <c r="DH305" s="38"/>
      <c r="DI305" s="38"/>
      <c r="DJ305" s="38"/>
    </row>
    <row r="306" spans="1:114" ht="7.5" customHeight="1" x14ac:dyDescent="0.25">
      <c r="BY306" s="32"/>
      <c r="BZ306" s="25"/>
      <c r="CA306" s="25"/>
      <c r="CB306" s="25"/>
      <c r="CC306" s="25"/>
      <c r="CD306" s="25"/>
      <c r="CE306" s="25"/>
      <c r="CF306" s="25"/>
      <c r="CG306" s="25"/>
      <c r="CH306" s="25"/>
      <c r="CI306" s="25"/>
      <c r="CJ306" s="25"/>
      <c r="CK306" s="25"/>
      <c r="CL306" s="25"/>
      <c r="CM306" s="25"/>
      <c r="CN306" s="47"/>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row>
    <row r="307" spans="1:114" ht="18.75" customHeight="1" x14ac:dyDescent="0.25">
      <c r="A307" s="8" t="s">
        <v>27</v>
      </c>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10"/>
      <c r="BY307" s="32"/>
      <c r="BZ307" s="25"/>
      <c r="CA307" s="25"/>
      <c r="CB307" s="25"/>
      <c r="CC307" s="25"/>
      <c r="CD307" s="25"/>
      <c r="CE307" s="25"/>
      <c r="CF307" s="25"/>
      <c r="CG307" s="25"/>
      <c r="CH307" s="25"/>
      <c r="CI307" s="25"/>
      <c r="CJ307" s="25"/>
      <c r="CK307" s="25"/>
      <c r="CL307" s="25"/>
      <c r="CM307" s="25"/>
      <c r="CN307" s="47"/>
      <c r="CO307" s="25"/>
      <c r="CP307" s="25"/>
      <c r="CQ307" s="25"/>
      <c r="CR307" s="25"/>
      <c r="CS307" s="25"/>
      <c r="CT307" s="25"/>
      <c r="CU307" s="25"/>
      <c r="CV307" s="25"/>
      <c r="CW307" s="25"/>
      <c r="CX307" s="25"/>
      <c r="CY307" s="25"/>
      <c r="CZ307" s="25"/>
      <c r="DA307" s="25"/>
      <c r="DB307" s="25"/>
      <c r="DC307" s="25"/>
      <c r="DD307" s="25"/>
      <c r="DE307" s="25"/>
      <c r="DF307" s="25"/>
      <c r="DG307" s="25"/>
      <c r="DH307" s="25"/>
      <c r="DI307" s="25"/>
      <c r="DJ307" s="25"/>
    </row>
    <row r="308" spans="1:114" ht="7.5" customHeight="1" x14ac:dyDescent="0.25">
      <c r="BY308" s="32"/>
      <c r="BZ308" s="32"/>
      <c r="CA308" s="32"/>
      <c r="CB308" s="32"/>
      <c r="CC308" s="32"/>
      <c r="CD308" s="32"/>
      <c r="CE308" s="32"/>
      <c r="CF308" s="32"/>
      <c r="CG308" s="32"/>
      <c r="CH308" s="32"/>
      <c r="CI308" s="32"/>
      <c r="CJ308" s="32"/>
      <c r="CK308" s="32"/>
      <c r="CL308" s="32"/>
      <c r="CM308" s="32"/>
      <c r="CN308" s="46"/>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row>
    <row r="309" spans="1:114" ht="37.5" customHeight="1" x14ac:dyDescent="0.25">
      <c r="A309" s="77" t="s">
        <v>28</v>
      </c>
      <c r="B309" s="77"/>
      <c r="C309" s="77"/>
      <c r="D309" s="77"/>
      <c r="E309" s="77"/>
      <c r="F309" s="77"/>
      <c r="G309" s="77"/>
      <c r="H309" s="77"/>
      <c r="I309" s="77"/>
      <c r="J309" s="77"/>
      <c r="K309" s="77"/>
      <c r="L309" s="77"/>
      <c r="M309" s="77"/>
      <c r="N309" s="77"/>
      <c r="O309" s="77"/>
      <c r="P309" s="77"/>
      <c r="Q309" s="77"/>
      <c r="R309" s="77"/>
      <c r="S309" s="77"/>
      <c r="T309" s="77"/>
      <c r="U309" s="77" t="s">
        <v>29</v>
      </c>
      <c r="V309" s="77"/>
      <c r="W309" s="77"/>
      <c r="X309" s="77"/>
      <c r="Y309" s="77"/>
      <c r="Z309" s="77"/>
      <c r="AA309" s="77"/>
      <c r="AB309" s="77"/>
      <c r="AC309" s="77"/>
      <c r="AD309" s="77"/>
      <c r="AE309" s="77"/>
      <c r="AF309" s="77"/>
      <c r="AG309" s="77"/>
      <c r="AH309" s="77"/>
      <c r="AI309" s="77"/>
      <c r="AJ309" s="77"/>
      <c r="AK309" s="77"/>
      <c r="AL309" s="77"/>
      <c r="AM309" s="58" t="s">
        <v>30</v>
      </c>
      <c r="AN309" s="59"/>
      <c r="AO309" s="59"/>
      <c r="AP309" s="59"/>
      <c r="AQ309" s="59"/>
      <c r="AR309" s="59"/>
      <c r="AS309" s="59"/>
      <c r="AT309" s="59"/>
      <c r="AU309" s="59"/>
      <c r="AV309" s="59"/>
      <c r="AW309" s="59"/>
      <c r="AX309" s="59"/>
      <c r="AY309" s="59"/>
      <c r="AZ309" s="59"/>
      <c r="BA309" s="60"/>
      <c r="BB309" s="58" t="s">
        <v>99</v>
      </c>
      <c r="BC309" s="59"/>
      <c r="BD309" s="59"/>
      <c r="BE309" s="59"/>
      <c r="BF309" s="59"/>
      <c r="BG309" s="59"/>
      <c r="BH309" s="59"/>
      <c r="BI309" s="59"/>
      <c r="BJ309" s="59"/>
      <c r="BK309" s="59"/>
      <c r="BL309" s="60"/>
      <c r="BY309" s="32"/>
      <c r="BZ309" s="32"/>
      <c r="CA309" s="32"/>
      <c r="CB309" s="32"/>
      <c r="CC309" s="32"/>
      <c r="CD309" s="32"/>
      <c r="CE309" s="32"/>
      <c r="CF309" s="32"/>
      <c r="CG309" s="32"/>
      <c r="CH309" s="32"/>
      <c r="CI309" s="32"/>
      <c r="CJ309" s="32"/>
      <c r="CK309" s="32"/>
      <c r="CL309" s="32"/>
      <c r="CM309" s="32"/>
      <c r="CN309" s="46"/>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row>
    <row r="310" spans="1:114" ht="24" customHeight="1" x14ac:dyDescent="0.25">
      <c r="A310" s="61"/>
      <c r="B310" s="62"/>
      <c r="C310" s="62"/>
      <c r="D310" s="62"/>
      <c r="E310" s="62"/>
      <c r="F310" s="62"/>
      <c r="G310" s="62"/>
      <c r="H310" s="62"/>
      <c r="I310" s="62"/>
      <c r="J310" s="62"/>
      <c r="K310" s="62"/>
      <c r="L310" s="62"/>
      <c r="M310" s="62"/>
      <c r="N310" s="62"/>
      <c r="O310" s="62"/>
      <c r="P310" s="62"/>
      <c r="Q310" s="62"/>
      <c r="R310" s="62"/>
      <c r="S310" s="62"/>
      <c r="T310" s="63"/>
      <c r="U310" s="61"/>
      <c r="V310" s="62"/>
      <c r="W310" s="62"/>
      <c r="X310" s="62"/>
      <c r="Y310" s="62"/>
      <c r="Z310" s="62"/>
      <c r="AA310" s="62"/>
      <c r="AB310" s="62"/>
      <c r="AC310" s="62"/>
      <c r="AD310" s="62"/>
      <c r="AE310" s="62"/>
      <c r="AF310" s="62"/>
      <c r="AG310" s="62"/>
      <c r="AH310" s="62"/>
      <c r="AI310" s="62"/>
      <c r="AJ310" s="62"/>
      <c r="AK310" s="62"/>
      <c r="AL310" s="63"/>
      <c r="AM310" s="61"/>
      <c r="AN310" s="62"/>
      <c r="AO310" s="62"/>
      <c r="AP310" s="62"/>
      <c r="AQ310" s="62"/>
      <c r="AR310" s="62"/>
      <c r="AS310" s="62"/>
      <c r="AT310" s="62"/>
      <c r="AU310" s="62"/>
      <c r="AV310" s="62"/>
      <c r="AW310" s="62"/>
      <c r="AX310" s="62"/>
      <c r="AY310" s="62"/>
      <c r="AZ310" s="62"/>
      <c r="BA310" s="62"/>
      <c r="BB310" s="76"/>
      <c r="BC310" s="76"/>
      <c r="BD310" s="76"/>
      <c r="BE310" s="76"/>
      <c r="BF310" s="76"/>
      <c r="BG310" s="76"/>
      <c r="BH310" s="76"/>
      <c r="BI310" s="76"/>
      <c r="BJ310" s="76"/>
      <c r="BK310" s="76"/>
      <c r="BL310" s="76"/>
    </row>
    <row r="311" spans="1:114" ht="24" customHeight="1" x14ac:dyDescent="0.25">
      <c r="A311" s="39"/>
      <c r="B311" s="40"/>
      <c r="C311" s="40"/>
      <c r="D311" s="40"/>
      <c r="E311" s="40"/>
      <c r="F311" s="40"/>
      <c r="G311" s="40"/>
      <c r="H311" s="40"/>
      <c r="I311" s="40"/>
      <c r="J311" s="40"/>
      <c r="K311" s="40"/>
      <c r="L311" s="40"/>
      <c r="M311" s="40"/>
      <c r="N311" s="40"/>
      <c r="O311" s="40"/>
      <c r="P311" s="40"/>
      <c r="Q311" s="40"/>
      <c r="R311" s="40"/>
      <c r="S311" s="40"/>
      <c r="T311" s="41"/>
      <c r="U311" s="39"/>
      <c r="V311" s="40"/>
      <c r="W311" s="40"/>
      <c r="X311" s="40"/>
      <c r="Y311" s="40"/>
      <c r="Z311" s="40"/>
      <c r="AA311" s="40"/>
      <c r="AB311" s="40"/>
      <c r="AC311" s="40"/>
      <c r="AD311" s="40"/>
      <c r="AE311" s="40"/>
      <c r="AF311" s="40"/>
      <c r="AG311" s="40"/>
      <c r="AH311" s="40"/>
      <c r="AI311" s="40"/>
      <c r="AJ311" s="40"/>
      <c r="AK311" s="40"/>
      <c r="AL311" s="41"/>
      <c r="AM311" s="39"/>
      <c r="AN311" s="40"/>
      <c r="AO311" s="40"/>
      <c r="AP311" s="40"/>
      <c r="AQ311" s="40"/>
      <c r="AR311" s="40"/>
      <c r="AS311" s="40"/>
      <c r="AT311" s="40"/>
      <c r="AU311" s="40"/>
      <c r="AV311" s="40"/>
      <c r="AW311" s="40"/>
      <c r="AX311" s="40"/>
      <c r="AY311" s="40"/>
      <c r="AZ311" s="40"/>
      <c r="BA311" s="40"/>
      <c r="BB311" s="61"/>
      <c r="BC311" s="62"/>
      <c r="BD311" s="62"/>
      <c r="BE311" s="62"/>
      <c r="BF311" s="62"/>
      <c r="BG311" s="62"/>
      <c r="BH311" s="62"/>
      <c r="BI311" s="62"/>
      <c r="BJ311" s="62"/>
      <c r="BK311" s="62"/>
      <c r="BL311" s="63"/>
    </row>
    <row r="312" spans="1:114" ht="24" customHeight="1" x14ac:dyDescent="0.25">
      <c r="A312" s="39"/>
      <c r="B312" s="40"/>
      <c r="C312" s="40"/>
      <c r="D312" s="40"/>
      <c r="E312" s="40"/>
      <c r="F312" s="40"/>
      <c r="G312" s="40"/>
      <c r="H312" s="40"/>
      <c r="I312" s="40"/>
      <c r="J312" s="40"/>
      <c r="K312" s="40"/>
      <c r="L312" s="40"/>
      <c r="M312" s="40"/>
      <c r="N312" s="40"/>
      <c r="O312" s="40"/>
      <c r="P312" s="40"/>
      <c r="Q312" s="40"/>
      <c r="R312" s="40"/>
      <c r="S312" s="40"/>
      <c r="T312" s="41"/>
      <c r="U312" s="39"/>
      <c r="V312" s="40"/>
      <c r="W312" s="40"/>
      <c r="X312" s="40"/>
      <c r="Y312" s="40"/>
      <c r="Z312" s="40"/>
      <c r="AA312" s="40"/>
      <c r="AB312" s="40"/>
      <c r="AC312" s="40"/>
      <c r="AD312" s="40"/>
      <c r="AE312" s="40"/>
      <c r="AF312" s="40"/>
      <c r="AG312" s="40"/>
      <c r="AH312" s="40"/>
      <c r="AI312" s="40"/>
      <c r="AJ312" s="40"/>
      <c r="AK312" s="40"/>
      <c r="AL312" s="41"/>
      <c r="AM312" s="39"/>
      <c r="AN312" s="40"/>
      <c r="AO312" s="40"/>
      <c r="AP312" s="40"/>
      <c r="AQ312" s="40"/>
      <c r="AR312" s="40"/>
      <c r="AS312" s="40"/>
      <c r="AT312" s="40"/>
      <c r="AU312" s="40"/>
      <c r="AV312" s="40"/>
      <c r="AW312" s="40"/>
      <c r="AX312" s="40"/>
      <c r="AY312" s="40"/>
      <c r="AZ312" s="40"/>
      <c r="BA312" s="40"/>
      <c r="BB312" s="61"/>
      <c r="BC312" s="62"/>
      <c r="BD312" s="62"/>
      <c r="BE312" s="62"/>
      <c r="BF312" s="62"/>
      <c r="BG312" s="62"/>
      <c r="BH312" s="62"/>
      <c r="BI312" s="62"/>
      <c r="BJ312" s="62"/>
      <c r="BK312" s="62"/>
      <c r="BL312" s="63"/>
    </row>
    <row r="313" spans="1:114" ht="24" customHeight="1" x14ac:dyDescent="0.25">
      <c r="A313" s="61"/>
      <c r="B313" s="62"/>
      <c r="C313" s="62"/>
      <c r="D313" s="62"/>
      <c r="E313" s="62"/>
      <c r="F313" s="62"/>
      <c r="G313" s="62"/>
      <c r="H313" s="62"/>
      <c r="I313" s="62"/>
      <c r="J313" s="62"/>
      <c r="K313" s="62"/>
      <c r="L313" s="62"/>
      <c r="M313" s="62"/>
      <c r="N313" s="62"/>
      <c r="O313" s="62"/>
      <c r="P313" s="62"/>
      <c r="Q313" s="62"/>
      <c r="R313" s="62"/>
      <c r="S313" s="62"/>
      <c r="T313" s="63"/>
      <c r="U313" s="61"/>
      <c r="V313" s="62"/>
      <c r="W313" s="62"/>
      <c r="X313" s="62"/>
      <c r="Y313" s="62"/>
      <c r="Z313" s="62"/>
      <c r="AA313" s="62"/>
      <c r="AB313" s="62"/>
      <c r="AC313" s="62"/>
      <c r="AD313" s="62"/>
      <c r="AE313" s="62"/>
      <c r="AF313" s="62"/>
      <c r="AG313" s="62"/>
      <c r="AH313" s="62"/>
      <c r="AI313" s="62"/>
      <c r="AJ313" s="62"/>
      <c r="AK313" s="62"/>
      <c r="AL313" s="63"/>
      <c r="AM313" s="61"/>
      <c r="AN313" s="62"/>
      <c r="AO313" s="62"/>
      <c r="AP313" s="62"/>
      <c r="AQ313" s="62"/>
      <c r="AR313" s="62"/>
      <c r="AS313" s="62"/>
      <c r="AT313" s="62"/>
      <c r="AU313" s="62"/>
      <c r="AV313" s="62"/>
      <c r="AW313" s="62"/>
      <c r="AX313" s="62"/>
      <c r="AY313" s="62"/>
      <c r="AZ313" s="62"/>
      <c r="BA313" s="62"/>
      <c r="BB313" s="76"/>
      <c r="BC313" s="76"/>
      <c r="BD313" s="76"/>
      <c r="BE313" s="76"/>
      <c r="BF313" s="76"/>
      <c r="BG313" s="76"/>
      <c r="BH313" s="76"/>
      <c r="BI313" s="76"/>
      <c r="BJ313" s="76"/>
      <c r="BK313" s="76"/>
      <c r="BL313" s="76"/>
    </row>
    <row r="314" spans="1:114" ht="24" customHeight="1" x14ac:dyDescent="0.25">
      <c r="A314" s="61"/>
      <c r="B314" s="62"/>
      <c r="C314" s="62"/>
      <c r="D314" s="62"/>
      <c r="E314" s="62"/>
      <c r="F314" s="62"/>
      <c r="G314" s="62"/>
      <c r="H314" s="62"/>
      <c r="I314" s="62"/>
      <c r="J314" s="62"/>
      <c r="K314" s="62"/>
      <c r="L314" s="62"/>
      <c r="M314" s="62"/>
      <c r="N314" s="62"/>
      <c r="O314" s="62"/>
      <c r="P314" s="62"/>
      <c r="Q314" s="62"/>
      <c r="R314" s="62"/>
      <c r="S314" s="62"/>
      <c r="T314" s="63"/>
      <c r="U314" s="61"/>
      <c r="V314" s="62"/>
      <c r="W314" s="62"/>
      <c r="X314" s="62"/>
      <c r="Y314" s="62"/>
      <c r="Z314" s="62"/>
      <c r="AA314" s="62"/>
      <c r="AB314" s="62"/>
      <c r="AC314" s="62"/>
      <c r="AD314" s="62"/>
      <c r="AE314" s="62"/>
      <c r="AF314" s="62"/>
      <c r="AG314" s="62"/>
      <c r="AH314" s="62"/>
      <c r="AI314" s="62"/>
      <c r="AJ314" s="62"/>
      <c r="AK314" s="62"/>
      <c r="AL314" s="63"/>
      <c r="AM314" s="61"/>
      <c r="AN314" s="62"/>
      <c r="AO314" s="62"/>
      <c r="AP314" s="62"/>
      <c r="AQ314" s="62"/>
      <c r="AR314" s="62"/>
      <c r="AS314" s="62"/>
      <c r="AT314" s="62"/>
      <c r="AU314" s="62"/>
      <c r="AV314" s="62"/>
      <c r="AW314" s="62"/>
      <c r="AX314" s="62"/>
      <c r="AY314" s="62"/>
      <c r="AZ314" s="62"/>
      <c r="BA314" s="62"/>
      <c r="BB314" s="76"/>
      <c r="BC314" s="76"/>
      <c r="BD314" s="76"/>
      <c r="BE314" s="76"/>
      <c r="BF314" s="76"/>
      <c r="BG314" s="76"/>
      <c r="BH314" s="76"/>
      <c r="BI314" s="76"/>
      <c r="BJ314" s="76"/>
      <c r="BK314" s="76"/>
      <c r="BL314" s="76"/>
    </row>
    <row r="315" spans="1:114" ht="7.5" customHeight="1" x14ac:dyDescent="0.25"/>
    <row r="316" spans="1:114" ht="18.75" customHeight="1" x14ac:dyDescent="0.25">
      <c r="A316" s="8" t="s">
        <v>31</v>
      </c>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10"/>
    </row>
    <row r="317" spans="1:114" ht="7.5" customHeight="1" x14ac:dyDescent="0.25"/>
    <row r="318" spans="1:114" ht="13.5" customHeight="1" x14ac:dyDescent="0.25">
      <c r="BH318" s="58" t="s">
        <v>52</v>
      </c>
      <c r="BI318" s="59"/>
      <c r="BJ318" s="59"/>
      <c r="BK318" s="59"/>
      <c r="BL318" s="60"/>
    </row>
    <row r="319" spans="1:114" ht="35.1" customHeight="1" x14ac:dyDescent="0.25">
      <c r="A319" s="77" t="s">
        <v>32</v>
      </c>
      <c r="B319" s="77"/>
      <c r="C319" s="77"/>
      <c r="D319" s="77"/>
      <c r="E319" s="77"/>
      <c r="F319" s="77"/>
      <c r="G319" s="77"/>
      <c r="H319" s="77"/>
      <c r="I319" s="77"/>
      <c r="J319" s="77"/>
      <c r="K319" s="77"/>
      <c r="L319" s="77"/>
      <c r="M319" s="77"/>
      <c r="N319" s="77"/>
      <c r="O319" s="77"/>
      <c r="P319" s="77"/>
      <c r="Q319" s="77"/>
      <c r="R319" s="144" t="s">
        <v>69</v>
      </c>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85"/>
      <c r="AV319" s="123" t="s">
        <v>15</v>
      </c>
      <c r="AW319" s="118"/>
      <c r="AX319" s="118"/>
      <c r="AY319" s="76"/>
      <c r="AZ319" s="76"/>
      <c r="BA319" s="76"/>
      <c r="BB319" s="123" t="s">
        <v>16</v>
      </c>
      <c r="BC319" s="118"/>
      <c r="BD319" s="118"/>
      <c r="BE319" s="76"/>
      <c r="BF319" s="76"/>
      <c r="BG319" s="76"/>
      <c r="BH319" s="76"/>
      <c r="BI319" s="76"/>
      <c r="BJ319" s="76"/>
      <c r="BK319" s="76"/>
      <c r="BL319" s="76"/>
    </row>
    <row r="320" spans="1:114" ht="12.75" customHeight="1" x14ac:dyDescent="0.25">
      <c r="A320" s="11" t="s">
        <v>340</v>
      </c>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row>
    <row r="321" spans="1:64" ht="7.5" customHeight="1" x14ac:dyDescent="0.25"/>
    <row r="322" spans="1:64" ht="18.75" customHeight="1" x14ac:dyDescent="0.25">
      <c r="A322" s="8" t="s">
        <v>33</v>
      </c>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10"/>
    </row>
    <row r="323" spans="1:64" ht="7.5" customHeight="1" x14ac:dyDescent="0.25"/>
    <row r="324" spans="1:64" ht="24.95" customHeight="1" x14ac:dyDescent="0.25">
      <c r="A324" s="145" t="s">
        <v>34</v>
      </c>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23" t="s">
        <v>15</v>
      </c>
      <c r="BB324" s="118"/>
      <c r="BC324" s="118"/>
      <c r="BD324" s="76"/>
      <c r="BE324" s="76"/>
      <c r="BF324" s="76"/>
      <c r="BG324" s="123" t="s">
        <v>16</v>
      </c>
      <c r="BH324" s="118"/>
      <c r="BI324" s="118"/>
      <c r="BJ324" s="76"/>
      <c r="BK324" s="76"/>
      <c r="BL324" s="76"/>
    </row>
    <row r="325" spans="1:64" ht="24.95" customHeight="1" x14ac:dyDescent="0.25">
      <c r="A325" s="145" t="s">
        <v>35</v>
      </c>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23" t="s">
        <v>15</v>
      </c>
      <c r="BB325" s="118"/>
      <c r="BC325" s="118"/>
      <c r="BD325" s="76"/>
      <c r="BE325" s="76"/>
      <c r="BF325" s="76"/>
      <c r="BG325" s="123" t="s">
        <v>16</v>
      </c>
      <c r="BH325" s="118"/>
      <c r="BI325" s="118"/>
      <c r="BJ325" s="76"/>
      <c r="BK325" s="76"/>
      <c r="BL325" s="76"/>
    </row>
    <row r="326" spans="1:64" ht="24.95" customHeight="1" x14ac:dyDescent="0.25">
      <c r="A326" s="145" t="s">
        <v>36</v>
      </c>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23" t="s">
        <v>15</v>
      </c>
      <c r="BB326" s="118"/>
      <c r="BC326" s="118"/>
      <c r="BD326" s="76"/>
      <c r="BE326" s="76"/>
      <c r="BF326" s="76"/>
      <c r="BG326" s="123" t="s">
        <v>16</v>
      </c>
      <c r="BH326" s="118"/>
      <c r="BI326" s="118"/>
      <c r="BJ326" s="76"/>
      <c r="BK326" s="76"/>
      <c r="BL326" s="76"/>
    </row>
    <row r="327" spans="1:64" ht="24.95" customHeight="1" x14ac:dyDescent="0.25">
      <c r="A327" s="145" t="s">
        <v>37</v>
      </c>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23" t="s">
        <v>15</v>
      </c>
      <c r="BB327" s="118"/>
      <c r="BC327" s="118"/>
      <c r="BD327" s="76"/>
      <c r="BE327" s="76"/>
      <c r="BF327" s="76"/>
      <c r="BG327" s="123" t="s">
        <v>16</v>
      </c>
      <c r="BH327" s="118"/>
      <c r="BI327" s="118"/>
      <c r="BJ327" s="76"/>
      <c r="BK327" s="76"/>
      <c r="BL327" s="76"/>
    </row>
    <row r="328" spans="1:64" ht="24.95" customHeight="1" x14ac:dyDescent="0.25">
      <c r="A328" s="85" t="s">
        <v>346</v>
      </c>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7"/>
      <c r="BA328" s="123" t="s">
        <v>15</v>
      </c>
      <c r="BB328" s="118"/>
      <c r="BC328" s="118"/>
      <c r="BD328" s="76"/>
      <c r="BE328" s="76"/>
      <c r="BF328" s="76"/>
      <c r="BG328" s="123" t="s">
        <v>16</v>
      </c>
      <c r="BH328" s="118"/>
      <c r="BI328" s="118"/>
      <c r="BJ328" s="76"/>
      <c r="BK328" s="76"/>
      <c r="BL328" s="76"/>
    </row>
    <row r="329" spans="1:64" ht="24.95" customHeight="1" x14ac:dyDescent="0.25">
      <c r="A329" s="145" t="s">
        <v>343</v>
      </c>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23" t="s">
        <v>15</v>
      </c>
      <c r="BB329" s="118"/>
      <c r="BC329" s="118"/>
      <c r="BD329" s="76"/>
      <c r="BE329" s="76"/>
      <c r="BF329" s="76"/>
      <c r="BG329" s="123" t="s">
        <v>16</v>
      </c>
      <c r="BH329" s="118"/>
      <c r="BI329" s="118"/>
      <c r="BJ329" s="76"/>
      <c r="BK329" s="76"/>
      <c r="BL329" s="76"/>
    </row>
    <row r="330" spans="1:64" ht="24.95" customHeight="1" x14ac:dyDescent="0.25">
      <c r="A330" s="146" t="s">
        <v>347</v>
      </c>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8"/>
      <c r="BA330" s="123" t="s">
        <v>15</v>
      </c>
      <c r="BB330" s="118"/>
      <c r="BC330" s="118"/>
      <c r="BD330" s="76"/>
      <c r="BE330" s="76"/>
      <c r="BF330" s="76"/>
      <c r="BG330" s="123" t="s">
        <v>16</v>
      </c>
      <c r="BH330" s="118"/>
      <c r="BI330" s="118"/>
      <c r="BJ330" s="76"/>
      <c r="BK330" s="76"/>
      <c r="BL330" s="76"/>
    </row>
    <row r="331" spans="1:64" ht="24.95" customHeight="1" x14ac:dyDescent="0.25">
      <c r="A331" s="146" t="s">
        <v>348</v>
      </c>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8"/>
      <c r="BA331" s="123" t="s">
        <v>15</v>
      </c>
      <c r="BB331" s="118"/>
      <c r="BC331" s="118"/>
      <c r="BD331" s="76"/>
      <c r="BE331" s="76"/>
      <c r="BF331" s="76"/>
      <c r="BG331" s="123" t="s">
        <v>16</v>
      </c>
      <c r="BH331" s="118"/>
      <c r="BI331" s="118"/>
      <c r="BJ331" s="76"/>
      <c r="BK331" s="76"/>
      <c r="BL331" s="76"/>
    </row>
    <row r="332" spans="1:64" ht="24.95" customHeight="1" x14ac:dyDescent="0.25">
      <c r="A332" s="146" t="s">
        <v>345</v>
      </c>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8"/>
      <c r="BA332" s="123" t="s">
        <v>15</v>
      </c>
      <c r="BB332" s="118"/>
      <c r="BC332" s="118"/>
      <c r="BD332" s="76"/>
      <c r="BE332" s="76"/>
      <c r="BF332" s="76"/>
      <c r="BG332" s="123" t="s">
        <v>16</v>
      </c>
      <c r="BH332" s="118"/>
      <c r="BI332" s="118"/>
      <c r="BJ332" s="76"/>
      <c r="BK332" s="76"/>
      <c r="BL332" s="76"/>
    </row>
    <row r="333" spans="1:64" ht="24.95" customHeight="1" x14ac:dyDescent="0.25">
      <c r="A333" s="146" t="s">
        <v>344</v>
      </c>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8"/>
      <c r="BA333" s="123" t="s">
        <v>15</v>
      </c>
      <c r="BB333" s="118"/>
      <c r="BC333" s="118"/>
      <c r="BD333" s="76"/>
      <c r="BE333" s="76"/>
      <c r="BF333" s="76"/>
      <c r="BG333" s="123" t="s">
        <v>16</v>
      </c>
      <c r="BH333" s="118"/>
      <c r="BI333" s="118"/>
      <c r="BJ333" s="76"/>
      <c r="BK333" s="76"/>
      <c r="BL333" s="76"/>
    </row>
    <row r="334" spans="1:64" ht="24.95" customHeight="1" x14ac:dyDescent="0.25">
      <c r="A334" s="146" t="s">
        <v>349</v>
      </c>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8"/>
      <c r="BA334" s="123" t="s">
        <v>15</v>
      </c>
      <c r="BB334" s="118"/>
      <c r="BC334" s="118"/>
      <c r="BD334" s="76"/>
      <c r="BE334" s="76"/>
      <c r="BF334" s="76"/>
      <c r="BG334" s="123" t="s">
        <v>16</v>
      </c>
      <c r="BH334" s="118"/>
      <c r="BI334" s="118"/>
      <c r="BJ334" s="76"/>
      <c r="BK334" s="76"/>
      <c r="BL334" s="76"/>
    </row>
    <row r="335" spans="1:64" ht="24.95" customHeight="1" x14ac:dyDescent="0.25">
      <c r="A335" s="145" t="s">
        <v>350</v>
      </c>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23" t="s">
        <v>15</v>
      </c>
      <c r="BB335" s="118"/>
      <c r="BC335" s="118"/>
      <c r="BD335" s="76"/>
      <c r="BE335" s="76"/>
      <c r="BF335" s="76"/>
      <c r="BG335" s="123" t="s">
        <v>16</v>
      </c>
      <c r="BH335" s="118"/>
      <c r="BI335" s="118"/>
      <c r="BJ335" s="76"/>
      <c r="BK335" s="76"/>
      <c r="BL335" s="76"/>
    </row>
    <row r="336" spans="1:64" ht="24.95" customHeight="1" x14ac:dyDescent="0.25">
      <c r="A336" s="11"/>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row>
    <row r="337" spans="1:65" ht="24.95" customHeight="1" x14ac:dyDescent="0.25">
      <c r="A337" s="14"/>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row>
    <row r="338" spans="1:65" ht="24.95" customHeight="1" thickBot="1" x14ac:dyDescent="0.3">
      <c r="A338" s="13" t="s">
        <v>38</v>
      </c>
      <c r="B338" s="12"/>
      <c r="C338" s="12"/>
      <c r="D338" s="149"/>
      <c r="E338" s="149"/>
      <c r="F338" s="149"/>
      <c r="G338" s="149"/>
      <c r="H338" s="149"/>
    </row>
    <row r="339" spans="1:65" ht="18.75" customHeight="1" thickBot="1" x14ac:dyDescent="0.3">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BM339" s="12"/>
    </row>
    <row r="340" spans="1:65" ht="12" customHeight="1" x14ac:dyDescent="0.25">
      <c r="U340" s="158" t="s">
        <v>39</v>
      </c>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c r="AR340" s="158"/>
      <c r="BM340" s="12"/>
    </row>
    <row r="341" spans="1:65" ht="18.75" customHeight="1" x14ac:dyDescent="0.25">
      <c r="U341" s="159" t="s">
        <v>40</v>
      </c>
      <c r="V341" s="159"/>
      <c r="W341" s="159"/>
      <c r="X341" s="159"/>
      <c r="Y341" s="159"/>
      <c r="Z341" s="159"/>
      <c r="AA341" s="159"/>
      <c r="AB341" s="159"/>
      <c r="AC341" s="159"/>
      <c r="AD341" s="159"/>
      <c r="AE341" s="159"/>
      <c r="AF341" s="159"/>
      <c r="AG341" s="159"/>
      <c r="AH341" s="159"/>
      <c r="AI341" s="159"/>
      <c r="AJ341" s="159"/>
      <c r="AK341" s="159"/>
      <c r="AL341" s="159"/>
      <c r="AM341" s="159"/>
      <c r="AN341" s="159"/>
      <c r="AO341" s="159"/>
      <c r="AP341" s="159"/>
      <c r="AQ341" s="159"/>
      <c r="AR341" s="159"/>
    </row>
    <row r="342" spans="1:65" ht="18.75" customHeight="1" x14ac:dyDescent="0.25">
      <c r="U342" s="160" t="s">
        <v>41</v>
      </c>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row>
    <row r="343" spans="1:65" ht="18.75" customHeight="1" x14ac:dyDescent="0.25">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row>
    <row r="344" spans="1:65" ht="18.75" customHeight="1" x14ac:dyDescent="0.25">
      <c r="A344" s="88" t="s">
        <v>88</v>
      </c>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8"/>
      <c r="BH344" s="88"/>
      <c r="BI344" s="88"/>
      <c r="BJ344" s="88"/>
      <c r="BK344" s="88"/>
      <c r="BL344" s="88"/>
    </row>
    <row r="345" spans="1:65" ht="18.75" customHeight="1" x14ac:dyDescent="0.25"/>
    <row r="346" spans="1:65" ht="72.75" customHeight="1" x14ac:dyDescent="0.25">
      <c r="A346" s="132" t="s">
        <v>352</v>
      </c>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c r="AV346" s="133"/>
      <c r="AW346" s="133"/>
      <c r="AX346" s="133"/>
      <c r="AY346" s="133"/>
      <c r="AZ346" s="133"/>
      <c r="BA346" s="133"/>
      <c r="BB346" s="133"/>
      <c r="BC346" s="133"/>
      <c r="BD346" s="133"/>
      <c r="BE346" s="133"/>
      <c r="BF346" s="133"/>
      <c r="BG346" s="133"/>
      <c r="BH346" s="133"/>
      <c r="BI346" s="133"/>
      <c r="BJ346" s="133"/>
      <c r="BK346" s="133"/>
      <c r="BL346" s="134"/>
    </row>
    <row r="347" spans="1:65" ht="15" customHeight="1" x14ac:dyDescent="0.25"/>
    <row r="348" spans="1:65" ht="69.75" customHeight="1" x14ac:dyDescent="0.25">
      <c r="A348" s="85" t="s">
        <v>351</v>
      </c>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7"/>
    </row>
    <row r="349" spans="1:65" ht="94.5" customHeight="1"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row>
    <row r="350" spans="1:65" ht="12" customHeight="1" x14ac:dyDescent="0.25">
      <c r="A350" s="154" t="s">
        <v>101</v>
      </c>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O350" s="155"/>
      <c r="AP350" s="155"/>
      <c r="AQ350" s="155"/>
      <c r="AR350" s="155"/>
      <c r="AS350" s="155"/>
      <c r="AT350" s="155"/>
      <c r="AU350" s="155"/>
      <c r="AV350" s="155"/>
      <c r="AW350" s="155"/>
      <c r="AX350" s="155"/>
      <c r="AY350" s="155"/>
      <c r="AZ350" s="155"/>
      <c r="BA350" s="155"/>
      <c r="BB350" s="155"/>
      <c r="BC350" s="155"/>
      <c r="BD350" s="155"/>
      <c r="BE350" s="155"/>
      <c r="BF350" s="155"/>
      <c r="BG350" s="155"/>
      <c r="BH350" s="155"/>
      <c r="BI350" s="155"/>
      <c r="BJ350" s="155"/>
      <c r="BK350" s="155"/>
      <c r="BL350" s="156"/>
    </row>
    <row r="351" spans="1:65" ht="81" customHeight="1" x14ac:dyDescent="0.25"/>
    <row r="352" spans="1:65" ht="8.25" customHeight="1" x14ac:dyDescent="0.25"/>
    <row r="353" ht="24.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spans="1:1" ht="18.75" customHeight="1" x14ac:dyDescent="0.25"/>
    <row r="402" spans="1:1" ht="18.75" customHeight="1" x14ac:dyDescent="0.25"/>
    <row r="403" spans="1:1" ht="18.75" customHeight="1" x14ac:dyDescent="0.25">
      <c r="A403" s="44"/>
    </row>
    <row r="404" spans="1:1" ht="18.75" customHeight="1" x14ac:dyDescent="0.25">
      <c r="A404" s="44"/>
    </row>
    <row r="405" spans="1:1" ht="18.75" customHeight="1" x14ac:dyDescent="0.25">
      <c r="A405" s="44"/>
    </row>
    <row r="406" spans="1:1" ht="18.75" customHeight="1" x14ac:dyDescent="0.25">
      <c r="A406" s="44"/>
    </row>
    <row r="407" spans="1:1" ht="18.75" customHeight="1" x14ac:dyDescent="0.25">
      <c r="A407" s="44"/>
    </row>
    <row r="408" spans="1:1" ht="18.75" customHeight="1" x14ac:dyDescent="0.25"/>
    <row r="409" spans="1:1" ht="18.75" customHeight="1" x14ac:dyDescent="0.25"/>
    <row r="410" spans="1:1" ht="18.75" customHeight="1" x14ac:dyDescent="0.25"/>
    <row r="411" spans="1:1" ht="18.75" customHeight="1" x14ac:dyDescent="0.25"/>
    <row r="412" spans="1:1" ht="18.75" customHeight="1" x14ac:dyDescent="0.25"/>
    <row r="413" spans="1:1" ht="18.75" customHeight="1" x14ac:dyDescent="0.25"/>
    <row r="414" spans="1:1" ht="18.75" customHeight="1" x14ac:dyDescent="0.25"/>
    <row r="415" spans="1:1" ht="18.75" customHeight="1" x14ac:dyDescent="0.25"/>
    <row r="416" spans="1:1"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spans="10:11" ht="18.75" customHeight="1" x14ac:dyDescent="0.25"/>
    <row r="450" spans="10:11" ht="18.75" customHeight="1" x14ac:dyDescent="0.25"/>
    <row r="451" spans="10:11" ht="18.75" customHeight="1" x14ac:dyDescent="0.25"/>
    <row r="452" spans="10:11" ht="18.75" customHeight="1" x14ac:dyDescent="0.25"/>
    <row r="453" spans="10:11" ht="18.75" customHeight="1" x14ac:dyDescent="0.25"/>
    <row r="454" spans="10:11" ht="18.75" customHeight="1" x14ac:dyDescent="0.25"/>
    <row r="455" spans="10:11" ht="18.75" customHeight="1" x14ac:dyDescent="0.25"/>
    <row r="456" spans="10:11" ht="18.75" customHeight="1" x14ac:dyDescent="0.25"/>
    <row r="457" spans="10:11" ht="18.75" customHeight="1" x14ac:dyDescent="0.25"/>
    <row r="458" spans="10:11" ht="18.75" customHeight="1" x14ac:dyDescent="0.25"/>
    <row r="459" spans="10:11" ht="18.75" customHeight="1" x14ac:dyDescent="0.25"/>
    <row r="460" spans="10:11" ht="18.75" customHeight="1" x14ac:dyDescent="0.25"/>
    <row r="461" spans="10:11" ht="18.75" customHeight="1" x14ac:dyDescent="0.25"/>
    <row r="462" spans="10:11" ht="18.75" customHeight="1" x14ac:dyDescent="0.25"/>
    <row r="463" spans="10:11" ht="18.75" customHeight="1" x14ac:dyDescent="0.25"/>
    <row r="464" spans="10:11" ht="18.75" customHeight="1" x14ac:dyDescent="0.25">
      <c r="J464" s="32"/>
      <c r="K464" s="32"/>
    </row>
    <row r="465" spans="10:11" ht="18.75" customHeight="1" x14ac:dyDescent="0.25">
      <c r="J465" s="32"/>
      <c r="K465" s="32"/>
    </row>
    <row r="466" spans="10:11" ht="18.75" customHeight="1" x14ac:dyDescent="0.25"/>
    <row r="467" spans="10:11" ht="18.75" customHeight="1" x14ac:dyDescent="0.25"/>
    <row r="468" spans="10:11" ht="18.75" customHeight="1" x14ac:dyDescent="0.25"/>
    <row r="469" spans="10:11" ht="18.75" customHeight="1" x14ac:dyDescent="0.25"/>
    <row r="470" spans="10:11" ht="18.75" customHeight="1" x14ac:dyDescent="0.25"/>
    <row r="471" spans="10:11" ht="18.75" customHeight="1" x14ac:dyDescent="0.25"/>
    <row r="472" spans="10:11" ht="18.75" customHeight="1" x14ac:dyDescent="0.25"/>
    <row r="473" spans="10:11" ht="18.75" customHeight="1" x14ac:dyDescent="0.25"/>
    <row r="474" spans="10:11" ht="18.75" customHeight="1" x14ac:dyDescent="0.25"/>
    <row r="475" spans="10:11" ht="18.75" customHeight="1" x14ac:dyDescent="0.25"/>
    <row r="476" spans="10:11" ht="18.75" customHeight="1" x14ac:dyDescent="0.25"/>
    <row r="477" spans="10:11" ht="18.75" customHeight="1" x14ac:dyDescent="0.25"/>
    <row r="478" spans="10:11" ht="18.75" customHeight="1" x14ac:dyDescent="0.25"/>
    <row r="479" spans="10:11" ht="18.75" customHeight="1" x14ac:dyDescent="0.25"/>
    <row r="480" spans="10:11"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sheetData>
  <mergeCells count="1231">
    <mergeCell ref="AM275:AR275"/>
    <mergeCell ref="AS275:AX275"/>
    <mergeCell ref="AY275:BA275"/>
    <mergeCell ref="BB275:BD275"/>
    <mergeCell ref="BE275:BG275"/>
    <mergeCell ref="BH275:BL275"/>
    <mergeCell ref="A276:BL276"/>
    <mergeCell ref="A278:P279"/>
    <mergeCell ref="Q278:X279"/>
    <mergeCell ref="Y278:AL279"/>
    <mergeCell ref="AY274:BA274"/>
    <mergeCell ref="A7:J7"/>
    <mergeCell ref="A268:P269"/>
    <mergeCell ref="Q268:X269"/>
    <mergeCell ref="Y268:AL269"/>
    <mergeCell ref="AM268:AR269"/>
    <mergeCell ref="AY283:BG283"/>
    <mergeCell ref="BH283:BL284"/>
    <mergeCell ref="AY284:BA284"/>
    <mergeCell ref="BB284:BD284"/>
    <mergeCell ref="BE284:BG284"/>
    <mergeCell ref="AY291:BA291"/>
    <mergeCell ref="AM310:BA310"/>
    <mergeCell ref="BB310:BL310"/>
    <mergeCell ref="AM313:BA313"/>
    <mergeCell ref="BB313:BL313"/>
    <mergeCell ref="AM314:BA314"/>
    <mergeCell ref="BB314:BL314"/>
    <mergeCell ref="A295:BL295"/>
    <mergeCell ref="U340:AR340"/>
    <mergeCell ref="U341:AR341"/>
    <mergeCell ref="U342:AR342"/>
    <mergeCell ref="K7:BL7"/>
    <mergeCell ref="A285:P285"/>
    <mergeCell ref="Q285:X285"/>
    <mergeCell ref="Y285:AL285"/>
    <mergeCell ref="AM285:AR285"/>
    <mergeCell ref="AS285:AX285"/>
    <mergeCell ref="AY285:BA285"/>
    <mergeCell ref="BB285:BD285"/>
    <mergeCell ref="BE285:BG285"/>
    <mergeCell ref="BH285:BL285"/>
    <mergeCell ref="A286:BL286"/>
    <mergeCell ref="BB274:BD274"/>
    <mergeCell ref="BE274:BG274"/>
    <mergeCell ref="A275:P275"/>
    <mergeCell ref="Q275:X275"/>
    <mergeCell ref="Y275:AL275"/>
    <mergeCell ref="BB270:BD270"/>
    <mergeCell ref="BE270:BG270"/>
    <mergeCell ref="BH270:BL270"/>
    <mergeCell ref="Q201:X201"/>
    <mergeCell ref="Y201:AL201"/>
    <mergeCell ref="A204:P205"/>
    <mergeCell ref="Q204:X205"/>
    <mergeCell ref="Y204:AL205"/>
    <mergeCell ref="Y111:AL112"/>
    <mergeCell ref="A113:P113"/>
    <mergeCell ref="Y113:AL113"/>
    <mergeCell ref="A116:P117"/>
    <mergeCell ref="Q116:X117"/>
    <mergeCell ref="Y116:AL117"/>
    <mergeCell ref="A118:P118"/>
    <mergeCell ref="Q118:X118"/>
    <mergeCell ref="A350:BL350"/>
    <mergeCell ref="A280:P280"/>
    <mergeCell ref="Q280:X280"/>
    <mergeCell ref="Y280:AL280"/>
    <mergeCell ref="AM280:AR280"/>
    <mergeCell ref="AS280:AX280"/>
    <mergeCell ref="AY280:BA280"/>
    <mergeCell ref="BB280:BD280"/>
    <mergeCell ref="BE280:BG280"/>
    <mergeCell ref="BH280:BL280"/>
    <mergeCell ref="A281:BL281"/>
    <mergeCell ref="A283:P284"/>
    <mergeCell ref="Q283:X284"/>
    <mergeCell ref="Y283:AL284"/>
    <mergeCell ref="AM283:AR284"/>
    <mergeCell ref="AS283:AX284"/>
    <mergeCell ref="BZ297:DJ297"/>
    <mergeCell ref="A298:AW298"/>
    <mergeCell ref="AX298:BL298"/>
    <mergeCell ref="BZ298:DJ298"/>
    <mergeCell ref="A299:AW299"/>
    <mergeCell ref="AX299:BL299"/>
    <mergeCell ref="BZ299:DJ299"/>
    <mergeCell ref="BB309:BL309"/>
    <mergeCell ref="AM309:BA309"/>
    <mergeCell ref="A300:AW300"/>
    <mergeCell ref="BZ300:DJ300"/>
    <mergeCell ref="BZ301:DJ301"/>
    <mergeCell ref="BZ302:DJ302"/>
    <mergeCell ref="BZ303:DJ303"/>
    <mergeCell ref="A304:AW304"/>
    <mergeCell ref="AX304:BL304"/>
    <mergeCell ref="A305:AW305"/>
    <mergeCell ref="AX305:BL305"/>
    <mergeCell ref="AM278:AR279"/>
    <mergeCell ref="AS278:AX279"/>
    <mergeCell ref="AY278:BG278"/>
    <mergeCell ref="BH278:BL279"/>
    <mergeCell ref="AY279:BA279"/>
    <mergeCell ref="BB279:BD279"/>
    <mergeCell ref="BE279:BG279"/>
    <mergeCell ref="BH273:BL274"/>
    <mergeCell ref="A206:P206"/>
    <mergeCell ref="Q206:X206"/>
    <mergeCell ref="Y206:AL206"/>
    <mergeCell ref="A178:P178"/>
    <mergeCell ref="Q178:X178"/>
    <mergeCell ref="Y178:AL178"/>
    <mergeCell ref="A123:P123"/>
    <mergeCell ref="Q123:X123"/>
    <mergeCell ref="Y123:AL123"/>
    <mergeCell ref="BB123:BD123"/>
    <mergeCell ref="BE123:BG123"/>
    <mergeCell ref="BH123:BL123"/>
    <mergeCell ref="AS268:AX269"/>
    <mergeCell ref="AY268:BG268"/>
    <mergeCell ref="BH268:BL269"/>
    <mergeCell ref="AY269:BA269"/>
    <mergeCell ref="BB269:BD269"/>
    <mergeCell ref="BE269:BG269"/>
    <mergeCell ref="A270:P270"/>
    <mergeCell ref="Q270:X270"/>
    <mergeCell ref="Y270:AL270"/>
    <mergeCell ref="AM270:AR270"/>
    <mergeCell ref="AS270:AX270"/>
    <mergeCell ref="AY270:BA270"/>
    <mergeCell ref="A265:P265"/>
    <mergeCell ref="Q265:X265"/>
    <mergeCell ref="Y265:AL265"/>
    <mergeCell ref="A189:P190"/>
    <mergeCell ref="Q189:X190"/>
    <mergeCell ref="Y189:AL190"/>
    <mergeCell ref="A191:P191"/>
    <mergeCell ref="Q191:X191"/>
    <mergeCell ref="Y191:AL191"/>
    <mergeCell ref="A194:P195"/>
    <mergeCell ref="Q194:X195"/>
    <mergeCell ref="Y194:AL195"/>
    <mergeCell ref="A196:P196"/>
    <mergeCell ref="Q196:X196"/>
    <mergeCell ref="Y196:AL196"/>
    <mergeCell ref="A199:P200"/>
    <mergeCell ref="Q199:X200"/>
    <mergeCell ref="Y199:AL200"/>
    <mergeCell ref="A241:P241"/>
    <mergeCell ref="Q241:X241"/>
    <mergeCell ref="Y241:AL241"/>
    <mergeCell ref="A244:P245"/>
    <mergeCell ref="Q244:X245"/>
    <mergeCell ref="Y244:AL245"/>
    <mergeCell ref="A246:P246"/>
    <mergeCell ref="Q246:X246"/>
    <mergeCell ref="Y246:AL246"/>
    <mergeCell ref="A258:P259"/>
    <mergeCell ref="Q258:X259"/>
    <mergeCell ref="Y258:AL259"/>
    <mergeCell ref="A260:P260"/>
    <mergeCell ref="Q260:X260"/>
    <mergeCell ref="Q263:X264"/>
    <mergeCell ref="Y263:AL264"/>
    <mergeCell ref="A247:BL247"/>
    <mergeCell ref="AM244:AR245"/>
    <mergeCell ref="AS244:AX245"/>
    <mergeCell ref="AY244:BG244"/>
    <mergeCell ref="BH244:BL245"/>
    <mergeCell ref="AY245:BA245"/>
    <mergeCell ref="BB245:BD245"/>
    <mergeCell ref="BE245:BG245"/>
    <mergeCell ref="AM246:AR246"/>
    <mergeCell ref="AS246:AX246"/>
    <mergeCell ref="AY246:BA246"/>
    <mergeCell ref="BB246:BD246"/>
    <mergeCell ref="BE246:BG246"/>
    <mergeCell ref="A249:P250"/>
    <mergeCell ref="Q249:X250"/>
    <mergeCell ref="Y249:AL250"/>
    <mergeCell ref="A251:P251"/>
    <mergeCell ref="Q251:X251"/>
    <mergeCell ref="Y251:AL251"/>
    <mergeCell ref="A253:P254"/>
    <mergeCell ref="Q253:X254"/>
    <mergeCell ref="Y253:AL254"/>
    <mergeCell ref="A255:P255"/>
    <mergeCell ref="Q255:X255"/>
    <mergeCell ref="Y255:AL255"/>
    <mergeCell ref="BE264:BG264"/>
    <mergeCell ref="BH260:BL260"/>
    <mergeCell ref="A261:BL261"/>
    <mergeCell ref="A201:P201"/>
    <mergeCell ref="Q136:X137"/>
    <mergeCell ref="A138:P138"/>
    <mergeCell ref="Q138:X138"/>
    <mergeCell ref="Y138:AL138"/>
    <mergeCell ref="A139:BL139"/>
    <mergeCell ref="AM201:AR201"/>
    <mergeCell ref="A214:P215"/>
    <mergeCell ref="Q214:X215"/>
    <mergeCell ref="Y214:AL215"/>
    <mergeCell ref="A256:BL256"/>
    <mergeCell ref="A148:P148"/>
    <mergeCell ref="Q148:X148"/>
    <mergeCell ref="Y148:AL148"/>
    <mergeCell ref="A151:P152"/>
    <mergeCell ref="Q151:X152"/>
    <mergeCell ref="Y151:AL152"/>
    <mergeCell ref="A153:P153"/>
    <mergeCell ref="Q153:X153"/>
    <mergeCell ref="Y153:AL153"/>
    <mergeCell ref="A156:P157"/>
    <mergeCell ref="Q156:X157"/>
    <mergeCell ref="Y156:AL157"/>
    <mergeCell ref="A158:P158"/>
    <mergeCell ref="Q158:X158"/>
    <mergeCell ref="Y158:AL158"/>
    <mergeCell ref="A161:P162"/>
    <mergeCell ref="Q161:X162"/>
    <mergeCell ref="Y161:AL162"/>
    <mergeCell ref="A207:BL207"/>
    <mergeCell ref="AY215:BA215"/>
    <mergeCell ref="BB215:BD215"/>
    <mergeCell ref="AM189:AR190"/>
    <mergeCell ref="AS189:AX190"/>
    <mergeCell ref="AY189:BG189"/>
    <mergeCell ref="BH189:BL190"/>
    <mergeCell ref="AY190:BA190"/>
    <mergeCell ref="BB190:BD190"/>
    <mergeCell ref="Q113:X113"/>
    <mergeCell ref="Y118:AL118"/>
    <mergeCell ref="A121:P122"/>
    <mergeCell ref="Q121:X122"/>
    <mergeCell ref="Y121:AL122"/>
    <mergeCell ref="BB112:BD112"/>
    <mergeCell ref="AM108:AR108"/>
    <mergeCell ref="BB200:BD200"/>
    <mergeCell ref="BH201:BL201"/>
    <mergeCell ref="AM199:AR200"/>
    <mergeCell ref="AS199:AX200"/>
    <mergeCell ref="AY199:BG199"/>
    <mergeCell ref="BH199:BL200"/>
    <mergeCell ref="AY200:BA200"/>
    <mergeCell ref="AM191:AR191"/>
    <mergeCell ref="AS191:AX191"/>
    <mergeCell ref="AY191:BA191"/>
    <mergeCell ref="BB191:BD191"/>
    <mergeCell ref="BE191:BG191"/>
    <mergeCell ref="BH113:BL113"/>
    <mergeCell ref="A114:BL114"/>
    <mergeCell ref="AM121:AR122"/>
    <mergeCell ref="AS121:AX122"/>
    <mergeCell ref="AY121:BG121"/>
    <mergeCell ref="BH121:BL122"/>
    <mergeCell ref="AY122:BA122"/>
    <mergeCell ref="A109:BL109"/>
    <mergeCell ref="AM111:AR112"/>
    <mergeCell ref="AS111:AX112"/>
    <mergeCell ref="AY111:BG111"/>
    <mergeCell ref="BH111:BL112"/>
    <mergeCell ref="AY112:BA112"/>
    <mergeCell ref="BE112:BG112"/>
    <mergeCell ref="AM113:AR113"/>
    <mergeCell ref="AS113:AX113"/>
    <mergeCell ref="AY113:BA113"/>
    <mergeCell ref="BB113:BD113"/>
    <mergeCell ref="BE113:BG113"/>
    <mergeCell ref="AM123:AR123"/>
    <mergeCell ref="AS123:AX123"/>
    <mergeCell ref="AY123:BA123"/>
    <mergeCell ref="A86:P87"/>
    <mergeCell ref="Q86:X87"/>
    <mergeCell ref="Y86:AL87"/>
    <mergeCell ref="A88:P88"/>
    <mergeCell ref="Q88:X88"/>
    <mergeCell ref="Y88:AL88"/>
    <mergeCell ref="A119:BL119"/>
    <mergeCell ref="BB118:BD118"/>
    <mergeCell ref="Q96:X97"/>
    <mergeCell ref="Y96:AL97"/>
    <mergeCell ref="A111:P112"/>
    <mergeCell ref="Q111:X112"/>
    <mergeCell ref="A202:BL202"/>
    <mergeCell ref="BE200:BG200"/>
    <mergeCell ref="A30:H30"/>
    <mergeCell ref="I30:BL30"/>
    <mergeCell ref="A292:H292"/>
    <mergeCell ref="I292:AX292"/>
    <mergeCell ref="BH196:BL196"/>
    <mergeCell ref="A197:BL197"/>
    <mergeCell ref="BE195:BG195"/>
    <mergeCell ref="AM196:AR196"/>
    <mergeCell ref="AS196:AX196"/>
    <mergeCell ref="AY196:BA196"/>
    <mergeCell ref="BB196:BD196"/>
    <mergeCell ref="BE196:BG196"/>
    <mergeCell ref="BH191:BL191"/>
    <mergeCell ref="A192:BL192"/>
    <mergeCell ref="AM194:AR195"/>
    <mergeCell ref="AS194:AX195"/>
    <mergeCell ref="AY194:BG194"/>
    <mergeCell ref="BH194:BL195"/>
    <mergeCell ref="AY195:BA195"/>
    <mergeCell ref="BB291:BD291"/>
    <mergeCell ref="BE291:BG291"/>
    <mergeCell ref="AY205:BA205"/>
    <mergeCell ref="BH204:BL205"/>
    <mergeCell ref="BB292:BD292"/>
    <mergeCell ref="BE292:BG292"/>
    <mergeCell ref="Q83:X83"/>
    <mergeCell ref="Y83:AL83"/>
    <mergeCell ref="BB195:BD195"/>
    <mergeCell ref="BE190:BG190"/>
    <mergeCell ref="BH108:BL108"/>
    <mergeCell ref="AY204:BG204"/>
    <mergeCell ref="AS204:AX205"/>
    <mergeCell ref="AM204:AR205"/>
    <mergeCell ref="A291:AX291"/>
    <mergeCell ref="AX296:BL296"/>
    <mergeCell ref="A296:AW296"/>
    <mergeCell ref="AX300:BL300"/>
    <mergeCell ref="AX301:BL301"/>
    <mergeCell ref="AX302:BL302"/>
    <mergeCell ref="AX303:BL303"/>
    <mergeCell ref="A303:AW303"/>
    <mergeCell ref="A302:AW302"/>
    <mergeCell ref="A301:AW301"/>
    <mergeCell ref="AY292:BA292"/>
    <mergeCell ref="A211:P211"/>
    <mergeCell ref="Q211:X211"/>
    <mergeCell ref="A297:AW297"/>
    <mergeCell ref="AX297:BL297"/>
    <mergeCell ref="A271:BL271"/>
    <mergeCell ref="A273:P274"/>
    <mergeCell ref="Q273:X274"/>
    <mergeCell ref="Y273:AL274"/>
    <mergeCell ref="AM273:AR274"/>
    <mergeCell ref="AS273:AX274"/>
    <mergeCell ref="AY273:BG273"/>
    <mergeCell ref="BH265:BL265"/>
    <mergeCell ref="A266:BL266"/>
    <mergeCell ref="AM265:AR265"/>
    <mergeCell ref="AS265:AX265"/>
    <mergeCell ref="AY265:BA265"/>
    <mergeCell ref="BB265:BD265"/>
    <mergeCell ref="BB205:BD205"/>
    <mergeCell ref="D338:H338"/>
    <mergeCell ref="A334:AZ334"/>
    <mergeCell ref="BA334:BC334"/>
    <mergeCell ref="BD334:BF334"/>
    <mergeCell ref="A325:AZ325"/>
    <mergeCell ref="BA325:BC325"/>
    <mergeCell ref="BD325:BF325"/>
    <mergeCell ref="A309:T309"/>
    <mergeCell ref="U309:AL309"/>
    <mergeCell ref="A310:T310"/>
    <mergeCell ref="U310:AL310"/>
    <mergeCell ref="A326:AZ326"/>
    <mergeCell ref="BA326:BC326"/>
    <mergeCell ref="BD326:BF326"/>
    <mergeCell ref="A313:T313"/>
    <mergeCell ref="U313:AL313"/>
    <mergeCell ref="A314:T314"/>
    <mergeCell ref="U314:AL314"/>
    <mergeCell ref="BB312:BL312"/>
    <mergeCell ref="BB311:BL311"/>
    <mergeCell ref="BG334:BI334"/>
    <mergeCell ref="BJ334:BL334"/>
    <mergeCell ref="A335:AZ335"/>
    <mergeCell ref="BA335:BC335"/>
    <mergeCell ref="BD335:BF335"/>
    <mergeCell ref="BG335:BI335"/>
    <mergeCell ref="BJ335:BL335"/>
    <mergeCell ref="A329:AZ329"/>
    <mergeCell ref="BA329:BC329"/>
    <mergeCell ref="BD329:BF329"/>
    <mergeCell ref="BG329:BI329"/>
    <mergeCell ref="BJ329:BL329"/>
    <mergeCell ref="A330:AZ330"/>
    <mergeCell ref="BD330:BF330"/>
    <mergeCell ref="A331:AZ331"/>
    <mergeCell ref="A332:AZ332"/>
    <mergeCell ref="BD331:BF331"/>
    <mergeCell ref="BD332:BF332"/>
    <mergeCell ref="BJ330:BL330"/>
    <mergeCell ref="BJ331:BL331"/>
    <mergeCell ref="BJ332:BL332"/>
    <mergeCell ref="BA330:BC330"/>
    <mergeCell ref="BA331:BC331"/>
    <mergeCell ref="BA332:BC332"/>
    <mergeCell ref="BG330:BI330"/>
    <mergeCell ref="BG331:BI331"/>
    <mergeCell ref="BG332:BI332"/>
    <mergeCell ref="BD333:BF333"/>
    <mergeCell ref="BJ333:BL333"/>
    <mergeCell ref="BA333:BC333"/>
    <mergeCell ref="BG333:BI333"/>
    <mergeCell ref="A333:AZ333"/>
    <mergeCell ref="AM263:AR264"/>
    <mergeCell ref="A227:BL227"/>
    <mergeCell ref="A327:AZ327"/>
    <mergeCell ref="BA327:BC327"/>
    <mergeCell ref="BD327:BF327"/>
    <mergeCell ref="BG327:BI327"/>
    <mergeCell ref="BJ327:BL327"/>
    <mergeCell ref="A328:AZ328"/>
    <mergeCell ref="BA328:BC328"/>
    <mergeCell ref="BD328:BF328"/>
    <mergeCell ref="BG328:BI328"/>
    <mergeCell ref="BJ328:BL328"/>
    <mergeCell ref="BG326:BI326"/>
    <mergeCell ref="BJ326:BL326"/>
    <mergeCell ref="A324:AZ324"/>
    <mergeCell ref="BA324:BC324"/>
    <mergeCell ref="BD324:BF324"/>
    <mergeCell ref="BG324:BI324"/>
    <mergeCell ref="BJ324:BL324"/>
    <mergeCell ref="AS263:AX264"/>
    <mergeCell ref="AY263:BG263"/>
    <mergeCell ref="BH263:BL264"/>
    <mergeCell ref="AY264:BA264"/>
    <mergeCell ref="Y260:AL260"/>
    <mergeCell ref="A263:P264"/>
    <mergeCell ref="BE210:BG210"/>
    <mergeCell ref="BE259:BG259"/>
    <mergeCell ref="AM258:AR259"/>
    <mergeCell ref="AS258:AX259"/>
    <mergeCell ref="AY258:BG258"/>
    <mergeCell ref="AY259:BA259"/>
    <mergeCell ref="BH318:BL318"/>
    <mergeCell ref="A319:Q319"/>
    <mergeCell ref="R319:AU319"/>
    <mergeCell ref="AV319:AX319"/>
    <mergeCell ref="AY319:BA319"/>
    <mergeCell ref="BB319:BD319"/>
    <mergeCell ref="BE319:BG319"/>
    <mergeCell ref="BH319:BL319"/>
    <mergeCell ref="BG325:BI325"/>
    <mergeCell ref="BJ325:BL325"/>
    <mergeCell ref="BE265:BG265"/>
    <mergeCell ref="BH211:BL211"/>
    <mergeCell ref="A212:BL212"/>
    <mergeCell ref="BB264:BD264"/>
    <mergeCell ref="AM260:AR260"/>
    <mergeCell ref="AS260:AX260"/>
    <mergeCell ref="AY260:BA260"/>
    <mergeCell ref="BB260:BD260"/>
    <mergeCell ref="BE260:BG260"/>
    <mergeCell ref="BB259:BD259"/>
    <mergeCell ref="AM214:AR215"/>
    <mergeCell ref="AS214:AX215"/>
    <mergeCell ref="AY214:BG214"/>
    <mergeCell ref="AM221:AR221"/>
    <mergeCell ref="AS221:AX221"/>
    <mergeCell ref="BH258:BL259"/>
    <mergeCell ref="BH214:BL215"/>
    <mergeCell ref="BH221:BL221"/>
    <mergeCell ref="A217:BL217"/>
    <mergeCell ref="AM219:AR220"/>
    <mergeCell ref="AS219:AX220"/>
    <mergeCell ref="AY219:BG219"/>
    <mergeCell ref="BH219:BL220"/>
    <mergeCell ref="AY220:BA220"/>
    <mergeCell ref="BH216:BL216"/>
    <mergeCell ref="A239:P240"/>
    <mergeCell ref="Q239:X240"/>
    <mergeCell ref="Y211:AL211"/>
    <mergeCell ref="AM211:AR211"/>
    <mergeCell ref="AS211:AX211"/>
    <mergeCell ref="AY211:BA211"/>
    <mergeCell ref="BB211:BD211"/>
    <mergeCell ref="BE211:BG211"/>
    <mergeCell ref="AY221:BA221"/>
    <mergeCell ref="BB221:BD221"/>
    <mergeCell ref="BE221:BG221"/>
    <mergeCell ref="A222:BL222"/>
    <mergeCell ref="BE215:BG215"/>
    <mergeCell ref="AM216:AR216"/>
    <mergeCell ref="AS216:AX216"/>
    <mergeCell ref="AY216:BA216"/>
    <mergeCell ref="Y216:AL216"/>
    <mergeCell ref="A219:P220"/>
    <mergeCell ref="Q219:X220"/>
    <mergeCell ref="BB122:BD122"/>
    <mergeCell ref="AM136:AR137"/>
    <mergeCell ref="AM224:AR225"/>
    <mergeCell ref="AS224:AX225"/>
    <mergeCell ref="AY224:BG224"/>
    <mergeCell ref="BH224:BL225"/>
    <mergeCell ref="AY225:BA225"/>
    <mergeCell ref="BB225:BD225"/>
    <mergeCell ref="BE225:BG225"/>
    <mergeCell ref="AM231:AR231"/>
    <mergeCell ref="AS231:AX231"/>
    <mergeCell ref="AM148:AR148"/>
    <mergeCell ref="AS148:AX148"/>
    <mergeCell ref="A124:BL124"/>
    <mergeCell ref="A129:BL129"/>
    <mergeCell ref="AM126:AR127"/>
    <mergeCell ref="BH131:BL132"/>
    <mergeCell ref="AY132:BA132"/>
    <mergeCell ref="BB132:BD132"/>
    <mergeCell ref="BE132:BG132"/>
    <mergeCell ref="A131:P132"/>
    <mergeCell ref="Q131:X132"/>
    <mergeCell ref="Y131:AL132"/>
    <mergeCell ref="A133:P133"/>
    <mergeCell ref="Q133:X133"/>
    <mergeCell ref="Y133:AL133"/>
    <mergeCell ref="AY126:BG126"/>
    <mergeCell ref="BH126:BL127"/>
    <mergeCell ref="AY127:BA127"/>
    <mergeCell ref="BB127:BD127"/>
    <mergeCell ref="BE127:BG127"/>
    <mergeCell ref="A136:P137"/>
    <mergeCell ref="AS108:AX108"/>
    <mergeCell ref="AY108:BA108"/>
    <mergeCell ref="BB108:BD108"/>
    <mergeCell ref="BE108:BG108"/>
    <mergeCell ref="BH103:BL103"/>
    <mergeCell ref="A104:BL104"/>
    <mergeCell ref="AM106:AR107"/>
    <mergeCell ref="AS106:AX107"/>
    <mergeCell ref="AY106:BG106"/>
    <mergeCell ref="BH106:BL107"/>
    <mergeCell ref="AY107:BA107"/>
    <mergeCell ref="BB107:BD107"/>
    <mergeCell ref="A103:P103"/>
    <mergeCell ref="Q103:X103"/>
    <mergeCell ref="Y103:AL103"/>
    <mergeCell ref="A106:P107"/>
    <mergeCell ref="Q106:X107"/>
    <mergeCell ref="Y106:AL107"/>
    <mergeCell ref="A108:P108"/>
    <mergeCell ref="Q108:X108"/>
    <mergeCell ref="Y108:AL108"/>
    <mergeCell ref="AM103:AR103"/>
    <mergeCell ref="AS103:AX103"/>
    <mergeCell ref="AY103:BA103"/>
    <mergeCell ref="BB103:BD103"/>
    <mergeCell ref="BE103:BG103"/>
    <mergeCell ref="A84:BL84"/>
    <mergeCell ref="BE87:BG87"/>
    <mergeCell ref="A81:P82"/>
    <mergeCell ref="Q81:X82"/>
    <mergeCell ref="Y81:AL82"/>
    <mergeCell ref="A83:P83"/>
    <mergeCell ref="BH98:BL98"/>
    <mergeCell ref="A99:BL99"/>
    <mergeCell ref="AM101:AR102"/>
    <mergeCell ref="AS101:AX102"/>
    <mergeCell ref="AY101:BG101"/>
    <mergeCell ref="BH101:BL102"/>
    <mergeCell ref="AY102:BA102"/>
    <mergeCell ref="BB102:BD102"/>
    <mergeCell ref="AM98:AR98"/>
    <mergeCell ref="AS98:AX98"/>
    <mergeCell ref="AY98:BA98"/>
    <mergeCell ref="BB98:BD98"/>
    <mergeCell ref="BE98:BG98"/>
    <mergeCell ref="A98:P98"/>
    <mergeCell ref="Q98:X98"/>
    <mergeCell ref="Y98:AL98"/>
    <mergeCell ref="A101:P102"/>
    <mergeCell ref="Q101:X102"/>
    <mergeCell ref="Y101:AL102"/>
    <mergeCell ref="A91:P92"/>
    <mergeCell ref="Q91:X92"/>
    <mergeCell ref="Y91:AL92"/>
    <mergeCell ref="A93:P93"/>
    <mergeCell ref="Q93:X93"/>
    <mergeCell ref="Y93:AL93"/>
    <mergeCell ref="A96:P97"/>
    <mergeCell ref="BH76:BL77"/>
    <mergeCell ref="AY77:BA77"/>
    <mergeCell ref="BB77:BD77"/>
    <mergeCell ref="BH78:BL78"/>
    <mergeCell ref="A73:P73"/>
    <mergeCell ref="Q73:X73"/>
    <mergeCell ref="Y73:AL73"/>
    <mergeCell ref="A76:P77"/>
    <mergeCell ref="Q76:X77"/>
    <mergeCell ref="Y76:AL77"/>
    <mergeCell ref="A78:P78"/>
    <mergeCell ref="Q78:X78"/>
    <mergeCell ref="Y78:AL78"/>
    <mergeCell ref="AM86:AR87"/>
    <mergeCell ref="AS86:AX87"/>
    <mergeCell ref="AY86:BG86"/>
    <mergeCell ref="BH86:BL87"/>
    <mergeCell ref="AY87:BA87"/>
    <mergeCell ref="BB87:BD87"/>
    <mergeCell ref="AM81:AR82"/>
    <mergeCell ref="AS81:AX82"/>
    <mergeCell ref="AY81:BG81"/>
    <mergeCell ref="BH81:BL82"/>
    <mergeCell ref="AY82:BA82"/>
    <mergeCell ref="BB82:BD82"/>
    <mergeCell ref="BE82:BG82"/>
    <mergeCell ref="AM83:AR83"/>
    <mergeCell ref="AS83:AX83"/>
    <mergeCell ref="AY83:BA83"/>
    <mergeCell ref="BB83:BD83"/>
    <mergeCell ref="BE83:BG83"/>
    <mergeCell ref="BH83:BL83"/>
    <mergeCell ref="A79:BL79"/>
    <mergeCell ref="BE72:BG72"/>
    <mergeCell ref="AM73:AR73"/>
    <mergeCell ref="AS73:AX73"/>
    <mergeCell ref="AY73:BA73"/>
    <mergeCell ref="BB73:BD73"/>
    <mergeCell ref="BE73:BG73"/>
    <mergeCell ref="BH68:BL68"/>
    <mergeCell ref="A69:BL69"/>
    <mergeCell ref="AM71:AR72"/>
    <mergeCell ref="AS71:AX72"/>
    <mergeCell ref="AY71:BG71"/>
    <mergeCell ref="BH71:BL72"/>
    <mergeCell ref="AY72:BA72"/>
    <mergeCell ref="BB72:BD72"/>
    <mergeCell ref="A68:P68"/>
    <mergeCell ref="Q68:X68"/>
    <mergeCell ref="Y68:AL68"/>
    <mergeCell ref="A71:P72"/>
    <mergeCell ref="Q71:X72"/>
    <mergeCell ref="Y71:AL72"/>
    <mergeCell ref="BE77:BG77"/>
    <mergeCell ref="AM78:AR78"/>
    <mergeCell ref="AS78:AX78"/>
    <mergeCell ref="AY78:BA78"/>
    <mergeCell ref="BB78:BD78"/>
    <mergeCell ref="BE78:BG78"/>
    <mergeCell ref="BH73:BL73"/>
    <mergeCell ref="A74:BL74"/>
    <mergeCell ref="AM76:AR77"/>
    <mergeCell ref="AS76:AX77"/>
    <mergeCell ref="AY76:BG76"/>
    <mergeCell ref="BE67:BG67"/>
    <mergeCell ref="AM68:AR68"/>
    <mergeCell ref="AS68:AX68"/>
    <mergeCell ref="AY68:BA68"/>
    <mergeCell ref="BB68:BD68"/>
    <mergeCell ref="BE68:BG68"/>
    <mergeCell ref="BH63:BL63"/>
    <mergeCell ref="A64:BL64"/>
    <mergeCell ref="AM66:AR67"/>
    <mergeCell ref="AS66:AX67"/>
    <mergeCell ref="AY66:BG66"/>
    <mergeCell ref="BH66:BL67"/>
    <mergeCell ref="AY67:BA67"/>
    <mergeCell ref="BB67:BD67"/>
    <mergeCell ref="A63:P63"/>
    <mergeCell ref="Q63:X63"/>
    <mergeCell ref="Y63:AL63"/>
    <mergeCell ref="A66:P67"/>
    <mergeCell ref="Q66:X67"/>
    <mergeCell ref="Y66:AL67"/>
    <mergeCell ref="BE62:BG62"/>
    <mergeCell ref="AM63:AR63"/>
    <mergeCell ref="AS63:AX63"/>
    <mergeCell ref="AY63:BA63"/>
    <mergeCell ref="BB63:BD63"/>
    <mergeCell ref="BE63:BG63"/>
    <mergeCell ref="BH58:BL58"/>
    <mergeCell ref="A59:BL59"/>
    <mergeCell ref="AM61:AR62"/>
    <mergeCell ref="AS61:AX62"/>
    <mergeCell ref="AY61:BG61"/>
    <mergeCell ref="BH61:BL62"/>
    <mergeCell ref="AY62:BA62"/>
    <mergeCell ref="BB62:BD62"/>
    <mergeCell ref="A58:P58"/>
    <mergeCell ref="Q58:X58"/>
    <mergeCell ref="Y58:AL58"/>
    <mergeCell ref="A61:P62"/>
    <mergeCell ref="Q61:X62"/>
    <mergeCell ref="Y61:AL62"/>
    <mergeCell ref="BE57:BG57"/>
    <mergeCell ref="AM58:AR58"/>
    <mergeCell ref="AS58:AX58"/>
    <mergeCell ref="AY58:BA58"/>
    <mergeCell ref="BB58:BD58"/>
    <mergeCell ref="BE58:BG58"/>
    <mergeCell ref="BH53:BL53"/>
    <mergeCell ref="A54:BL54"/>
    <mergeCell ref="AM56:AR57"/>
    <mergeCell ref="AS56:AX57"/>
    <mergeCell ref="AY56:BG56"/>
    <mergeCell ref="BH56:BL57"/>
    <mergeCell ref="AY57:BA57"/>
    <mergeCell ref="BB57:BD57"/>
    <mergeCell ref="A53:P53"/>
    <mergeCell ref="Q53:X53"/>
    <mergeCell ref="Y53:AL53"/>
    <mergeCell ref="A56:P57"/>
    <mergeCell ref="Q56:X57"/>
    <mergeCell ref="Y56:AL57"/>
    <mergeCell ref="BE52:BG52"/>
    <mergeCell ref="AM53:AR53"/>
    <mergeCell ref="AS53:AX53"/>
    <mergeCell ref="AY53:BA53"/>
    <mergeCell ref="BB53:BD53"/>
    <mergeCell ref="BE53:BG53"/>
    <mergeCell ref="BH48:BL48"/>
    <mergeCell ref="A49:BL49"/>
    <mergeCell ref="AM51:AR52"/>
    <mergeCell ref="AS51:AX52"/>
    <mergeCell ref="AY51:BG51"/>
    <mergeCell ref="BH51:BL52"/>
    <mergeCell ref="AY52:BA52"/>
    <mergeCell ref="BB52:BD52"/>
    <mergeCell ref="A43:P43"/>
    <mergeCell ref="Q43:X43"/>
    <mergeCell ref="Y43:AL43"/>
    <mergeCell ref="A46:P47"/>
    <mergeCell ref="Q46:X47"/>
    <mergeCell ref="Y46:AL47"/>
    <mergeCell ref="A48:P48"/>
    <mergeCell ref="Q48:X48"/>
    <mergeCell ref="Y48:AL48"/>
    <mergeCell ref="A51:P52"/>
    <mergeCell ref="Q51:X52"/>
    <mergeCell ref="AY41:BG41"/>
    <mergeCell ref="BH41:BL42"/>
    <mergeCell ref="AY42:BA42"/>
    <mergeCell ref="BB42:BD42"/>
    <mergeCell ref="A38:P38"/>
    <mergeCell ref="Q38:X38"/>
    <mergeCell ref="Y38:AL38"/>
    <mergeCell ref="A41:P42"/>
    <mergeCell ref="Q41:X42"/>
    <mergeCell ref="Y41:AL42"/>
    <mergeCell ref="BE37:BG37"/>
    <mergeCell ref="AM38:AR38"/>
    <mergeCell ref="AS38:AX38"/>
    <mergeCell ref="AY38:BA38"/>
    <mergeCell ref="BB38:BD38"/>
    <mergeCell ref="BE38:BG38"/>
    <mergeCell ref="AM48:AR48"/>
    <mergeCell ref="AS48:AX48"/>
    <mergeCell ref="AY48:BA48"/>
    <mergeCell ref="BB48:BD48"/>
    <mergeCell ref="BE48:BG48"/>
    <mergeCell ref="BH43:BL43"/>
    <mergeCell ref="A44:BL44"/>
    <mergeCell ref="AY32:BA32"/>
    <mergeCell ref="BB32:BD32"/>
    <mergeCell ref="BH33:BL33"/>
    <mergeCell ref="A34:BL34"/>
    <mergeCell ref="AM36:AR37"/>
    <mergeCell ref="AS36:AX37"/>
    <mergeCell ref="AY36:BG36"/>
    <mergeCell ref="BH36:BL37"/>
    <mergeCell ref="AY37:BA37"/>
    <mergeCell ref="BB37:BD37"/>
    <mergeCell ref="A36:P37"/>
    <mergeCell ref="Q36:X37"/>
    <mergeCell ref="Y36:AL37"/>
    <mergeCell ref="Y51:AL52"/>
    <mergeCell ref="BE32:BG32"/>
    <mergeCell ref="AM33:AR33"/>
    <mergeCell ref="A31:P32"/>
    <mergeCell ref="A33:P33"/>
    <mergeCell ref="Q31:X32"/>
    <mergeCell ref="Y31:AL32"/>
    <mergeCell ref="Y33:AL33"/>
    <mergeCell ref="Q33:X33"/>
    <mergeCell ref="BE42:BG42"/>
    <mergeCell ref="AM43:AR43"/>
    <mergeCell ref="AS43:AX43"/>
    <mergeCell ref="AY43:BA43"/>
    <mergeCell ref="BB43:BD43"/>
    <mergeCell ref="BE43:BG43"/>
    <mergeCell ref="BH38:BL38"/>
    <mergeCell ref="A39:BL39"/>
    <mergeCell ref="AM41:AR42"/>
    <mergeCell ref="AS41:AX42"/>
    <mergeCell ref="BE122:BG122"/>
    <mergeCell ref="BH27:BL27"/>
    <mergeCell ref="A27:C27"/>
    <mergeCell ref="M27:AK27"/>
    <mergeCell ref="AL27:AU27"/>
    <mergeCell ref="AV27:AX27"/>
    <mergeCell ref="AY27:BA27"/>
    <mergeCell ref="BB27:BD27"/>
    <mergeCell ref="A11:I11"/>
    <mergeCell ref="J11:BL11"/>
    <mergeCell ref="A3:BL5"/>
    <mergeCell ref="A346:BL346"/>
    <mergeCell ref="A6:AS6"/>
    <mergeCell ref="AS12:AV12"/>
    <mergeCell ref="A19:BL19"/>
    <mergeCell ref="BH20:BL20"/>
    <mergeCell ref="D27:F27"/>
    <mergeCell ref="G27:I27"/>
    <mergeCell ref="J27:L27"/>
    <mergeCell ref="BH21:BL21"/>
    <mergeCell ref="A26:L26"/>
    <mergeCell ref="M26:AK26"/>
    <mergeCell ref="AL26:AU26"/>
    <mergeCell ref="AV26:BG26"/>
    <mergeCell ref="BH26:BL26"/>
    <mergeCell ref="BE27:BG27"/>
    <mergeCell ref="BH22:BL22"/>
    <mergeCell ref="AS33:AX33"/>
    <mergeCell ref="AY33:BA33"/>
    <mergeCell ref="BB33:BD33"/>
    <mergeCell ref="BE33:BG33"/>
    <mergeCell ref="A29:BL29"/>
    <mergeCell ref="AM128:AR128"/>
    <mergeCell ref="AS128:AX128"/>
    <mergeCell ref="AY128:BA128"/>
    <mergeCell ref="BB128:BD128"/>
    <mergeCell ref="BE128:BG128"/>
    <mergeCell ref="BH128:BL128"/>
    <mergeCell ref="AS126:AX127"/>
    <mergeCell ref="AM138:AR138"/>
    <mergeCell ref="AS138:AX138"/>
    <mergeCell ref="AY138:BA138"/>
    <mergeCell ref="BB138:BD138"/>
    <mergeCell ref="BE138:BG138"/>
    <mergeCell ref="BH138:BL138"/>
    <mergeCell ref="A231:P231"/>
    <mergeCell ref="Q231:X231"/>
    <mergeCell ref="Y231:AL231"/>
    <mergeCell ref="A126:P127"/>
    <mergeCell ref="Q126:X127"/>
    <mergeCell ref="Y126:AL127"/>
    <mergeCell ref="A128:P128"/>
    <mergeCell ref="Q128:X128"/>
    <mergeCell ref="Y128:AL128"/>
    <mergeCell ref="AM133:AR133"/>
    <mergeCell ref="AS133:AX133"/>
    <mergeCell ref="AY133:BA133"/>
    <mergeCell ref="BB133:BD133"/>
    <mergeCell ref="BE133:BG133"/>
    <mergeCell ref="BH133:BL133"/>
    <mergeCell ref="A134:BL134"/>
    <mergeCell ref="AM131:AR132"/>
    <mergeCell ref="AS131:AX132"/>
    <mergeCell ref="AY131:BG131"/>
    <mergeCell ref="AM141:AR142"/>
    <mergeCell ref="AS141:AX142"/>
    <mergeCell ref="AY141:BG141"/>
    <mergeCell ref="BH141:BL142"/>
    <mergeCell ref="AY142:BA142"/>
    <mergeCell ref="BB142:BD142"/>
    <mergeCell ref="BE142:BG142"/>
    <mergeCell ref="A141:P142"/>
    <mergeCell ref="Q141:X142"/>
    <mergeCell ref="Y141:AL142"/>
    <mergeCell ref="A143:P143"/>
    <mergeCell ref="Q143:X143"/>
    <mergeCell ref="Y143:AL143"/>
    <mergeCell ref="AS136:AX137"/>
    <mergeCell ref="AY136:BG136"/>
    <mergeCell ref="BH136:BL137"/>
    <mergeCell ref="AY137:BA137"/>
    <mergeCell ref="BB137:BD137"/>
    <mergeCell ref="BE137:BG137"/>
    <mergeCell ref="Y136:AL137"/>
    <mergeCell ref="BH146:BL147"/>
    <mergeCell ref="AY147:BA147"/>
    <mergeCell ref="BB147:BD147"/>
    <mergeCell ref="BE147:BG147"/>
    <mergeCell ref="A146:P147"/>
    <mergeCell ref="Q146:X147"/>
    <mergeCell ref="Y146:AL147"/>
    <mergeCell ref="AM146:AR147"/>
    <mergeCell ref="AS146:AX147"/>
    <mergeCell ref="AY146:BG146"/>
    <mergeCell ref="AM143:AR143"/>
    <mergeCell ref="AS143:AX143"/>
    <mergeCell ref="AY143:BA143"/>
    <mergeCell ref="BB143:BD143"/>
    <mergeCell ref="BE143:BG143"/>
    <mergeCell ref="BH143:BL143"/>
    <mergeCell ref="A144:BL144"/>
    <mergeCell ref="BE167:BG167"/>
    <mergeCell ref="A166:P167"/>
    <mergeCell ref="Q166:X167"/>
    <mergeCell ref="Y166:AL167"/>
    <mergeCell ref="A168:P168"/>
    <mergeCell ref="AM158:AR158"/>
    <mergeCell ref="AS158:AX158"/>
    <mergeCell ref="AY158:BA158"/>
    <mergeCell ref="BB158:BD158"/>
    <mergeCell ref="BE158:BG158"/>
    <mergeCell ref="BH158:BL158"/>
    <mergeCell ref="A159:BL159"/>
    <mergeCell ref="AM156:AR157"/>
    <mergeCell ref="AS156:AX157"/>
    <mergeCell ref="AY156:BG156"/>
    <mergeCell ref="BH156:BL157"/>
    <mergeCell ref="AY157:BA157"/>
    <mergeCell ref="BB157:BD157"/>
    <mergeCell ref="BE157:BG157"/>
    <mergeCell ref="AM166:AR167"/>
    <mergeCell ref="AS166:AX167"/>
    <mergeCell ref="AM168:AR168"/>
    <mergeCell ref="AS168:AX168"/>
    <mergeCell ref="AY168:BA168"/>
    <mergeCell ref="BB168:BD168"/>
    <mergeCell ref="BE168:BG168"/>
    <mergeCell ref="BH168:BL168"/>
    <mergeCell ref="AY166:BG166"/>
    <mergeCell ref="BH166:BL167"/>
    <mergeCell ref="AY167:BA167"/>
    <mergeCell ref="BB167:BD167"/>
    <mergeCell ref="Y168:AL168"/>
    <mergeCell ref="J12:S12"/>
    <mergeCell ref="AW12:BD12"/>
    <mergeCell ref="AM46:AR47"/>
    <mergeCell ref="AS46:AX47"/>
    <mergeCell ref="AY46:BG46"/>
    <mergeCell ref="BH46:BL47"/>
    <mergeCell ref="AY47:BA47"/>
    <mergeCell ref="BB47:BD47"/>
    <mergeCell ref="BE47:BG47"/>
    <mergeCell ref="BB88:BD88"/>
    <mergeCell ref="BE88:BG88"/>
    <mergeCell ref="BE92:BG92"/>
    <mergeCell ref="BH93:BL93"/>
    <mergeCell ref="A94:BL94"/>
    <mergeCell ref="AM96:AR97"/>
    <mergeCell ref="AS96:AX97"/>
    <mergeCell ref="AY96:BG96"/>
    <mergeCell ref="BH96:BL97"/>
    <mergeCell ref="AY97:BA97"/>
    <mergeCell ref="AV14:AY14"/>
    <mergeCell ref="AZ14:BL14"/>
    <mergeCell ref="A15:I15"/>
    <mergeCell ref="AB15:AJ15"/>
    <mergeCell ref="J15:AA15"/>
    <mergeCell ref="BE12:BL12"/>
    <mergeCell ref="A12:I12"/>
    <mergeCell ref="T12:X12"/>
    <mergeCell ref="Y12:AR12"/>
    <mergeCell ref="AM31:AR32"/>
    <mergeCell ref="AS31:AX32"/>
    <mergeCell ref="AY31:BG31"/>
    <mergeCell ref="BH31:BL32"/>
    <mergeCell ref="Q163:X163"/>
    <mergeCell ref="Y163:AL163"/>
    <mergeCell ref="AM163:AR163"/>
    <mergeCell ref="AM151:AR152"/>
    <mergeCell ref="AS151:AX152"/>
    <mergeCell ref="AY151:BG151"/>
    <mergeCell ref="BH151:BL152"/>
    <mergeCell ref="AY152:BA152"/>
    <mergeCell ref="BB152:BD152"/>
    <mergeCell ref="BE152:BG152"/>
    <mergeCell ref="AM153:AR153"/>
    <mergeCell ref="AS153:AX153"/>
    <mergeCell ref="A154:BL154"/>
    <mergeCell ref="AY153:BA153"/>
    <mergeCell ref="BB153:BD153"/>
    <mergeCell ref="BE153:BG153"/>
    <mergeCell ref="BH153:BL153"/>
    <mergeCell ref="A252:BL252"/>
    <mergeCell ref="AM249:AR250"/>
    <mergeCell ref="AS249:AX250"/>
    <mergeCell ref="AY249:BG249"/>
    <mergeCell ref="BH249:BL250"/>
    <mergeCell ref="AY250:BA250"/>
    <mergeCell ref="BB250:BD250"/>
    <mergeCell ref="BE250:BG250"/>
    <mergeCell ref="AM178:AR178"/>
    <mergeCell ref="AS178:AX178"/>
    <mergeCell ref="AY178:BA178"/>
    <mergeCell ref="BB178:BD178"/>
    <mergeCell ref="BE178:BG178"/>
    <mergeCell ref="AM116:AR117"/>
    <mergeCell ref="AS116:AX117"/>
    <mergeCell ref="AY116:BG116"/>
    <mergeCell ref="BH116:BL117"/>
    <mergeCell ref="AY117:BA117"/>
    <mergeCell ref="BB117:BD117"/>
    <mergeCell ref="BE117:BG117"/>
    <mergeCell ref="AM118:AR118"/>
    <mergeCell ref="A234:P235"/>
    <mergeCell ref="Q234:X235"/>
    <mergeCell ref="Y234:AL235"/>
    <mergeCell ref="A236:P236"/>
    <mergeCell ref="AY148:BA148"/>
    <mergeCell ref="BB148:BD148"/>
    <mergeCell ref="BE148:BG148"/>
    <mergeCell ref="BH148:BL148"/>
    <mergeCell ref="AS163:AX163"/>
    <mergeCell ref="AY163:BA163"/>
    <mergeCell ref="BB163:BD163"/>
    <mergeCell ref="AM255:AR255"/>
    <mergeCell ref="AS255:AX255"/>
    <mergeCell ref="AY255:BA255"/>
    <mergeCell ref="BB255:BD255"/>
    <mergeCell ref="BE255:BG255"/>
    <mergeCell ref="BH255:BL255"/>
    <mergeCell ref="BH178:BL178"/>
    <mergeCell ref="A179:BL179"/>
    <mergeCell ref="AM251:AR251"/>
    <mergeCell ref="AS251:AX251"/>
    <mergeCell ref="AY251:BA251"/>
    <mergeCell ref="BB251:BD251"/>
    <mergeCell ref="BE251:BG251"/>
    <mergeCell ref="BH251:BL251"/>
    <mergeCell ref="AS173:AX173"/>
    <mergeCell ref="AY173:BA173"/>
    <mergeCell ref="BE118:BG118"/>
    <mergeCell ref="BH118:BL118"/>
    <mergeCell ref="AS118:AX118"/>
    <mergeCell ref="AY118:BA118"/>
    <mergeCell ref="AM176:AR177"/>
    <mergeCell ref="AS176:AX177"/>
    <mergeCell ref="AY176:BG176"/>
    <mergeCell ref="BH176:BL177"/>
    <mergeCell ref="AY177:BA177"/>
    <mergeCell ref="BB177:BD177"/>
    <mergeCell ref="BE177:BG177"/>
    <mergeCell ref="AM173:AR173"/>
    <mergeCell ref="A171:P172"/>
    <mergeCell ref="Q171:X172"/>
    <mergeCell ref="Y171:AL172"/>
    <mergeCell ref="A173:P173"/>
    <mergeCell ref="AY171:BG171"/>
    <mergeCell ref="BH171:BL172"/>
    <mergeCell ref="AY172:BA172"/>
    <mergeCell ref="BB172:BD172"/>
    <mergeCell ref="BE172:BG172"/>
    <mergeCell ref="BH173:BL173"/>
    <mergeCell ref="A174:BL174"/>
    <mergeCell ref="AM171:AR172"/>
    <mergeCell ref="AS171:AX172"/>
    <mergeCell ref="AM236:AR236"/>
    <mergeCell ref="AS236:AX236"/>
    <mergeCell ref="AY236:BA236"/>
    <mergeCell ref="BB236:BD236"/>
    <mergeCell ref="BE236:BG236"/>
    <mergeCell ref="BH236:BL236"/>
    <mergeCell ref="Y219:AL220"/>
    <mergeCell ref="A221:P221"/>
    <mergeCell ref="Q221:X221"/>
    <mergeCell ref="Y221:AL221"/>
    <mergeCell ref="AS201:AX201"/>
    <mergeCell ref="AY201:BA201"/>
    <mergeCell ref="BB201:BD201"/>
    <mergeCell ref="BE201:BG201"/>
    <mergeCell ref="BE205:BG205"/>
    <mergeCell ref="BH206:BL206"/>
    <mergeCell ref="BE206:BG206"/>
    <mergeCell ref="BB206:BD206"/>
    <mergeCell ref="AY206:BA206"/>
    <mergeCell ref="AS206:AX206"/>
    <mergeCell ref="AM206:AR206"/>
    <mergeCell ref="AY210:BA210"/>
    <mergeCell ref="BB210:BD210"/>
    <mergeCell ref="AM253:AR254"/>
    <mergeCell ref="AS253:AX254"/>
    <mergeCell ref="AY253:BG253"/>
    <mergeCell ref="BH253:BL254"/>
    <mergeCell ref="AY254:BA254"/>
    <mergeCell ref="BB254:BD254"/>
    <mergeCell ref="BE254:BG254"/>
    <mergeCell ref="Q173:X173"/>
    <mergeCell ref="Y173:AL173"/>
    <mergeCell ref="A176:P177"/>
    <mergeCell ref="Q176:X177"/>
    <mergeCell ref="Y176:AL177"/>
    <mergeCell ref="BB173:BD173"/>
    <mergeCell ref="BE173:BG173"/>
    <mergeCell ref="A169:BL169"/>
    <mergeCell ref="BB220:BD220"/>
    <mergeCell ref="BE220:BG220"/>
    <mergeCell ref="BB216:BD216"/>
    <mergeCell ref="BE216:BG216"/>
    <mergeCell ref="AM226:AR226"/>
    <mergeCell ref="AS226:AX226"/>
    <mergeCell ref="AY226:BA226"/>
    <mergeCell ref="BB226:BD226"/>
    <mergeCell ref="BE226:BG226"/>
    <mergeCell ref="BH226:BL226"/>
    <mergeCell ref="A216:P216"/>
    <mergeCell ref="Q216:X216"/>
    <mergeCell ref="AY239:BG239"/>
    <mergeCell ref="BH239:BL240"/>
    <mergeCell ref="AY240:BA240"/>
    <mergeCell ref="BB240:BD240"/>
    <mergeCell ref="BE240:BG240"/>
    <mergeCell ref="A237:BL237"/>
    <mergeCell ref="AM234:AR235"/>
    <mergeCell ref="AS234:AX235"/>
    <mergeCell ref="AY234:BG234"/>
    <mergeCell ref="BH234:BL235"/>
    <mergeCell ref="AY235:BA235"/>
    <mergeCell ref="BB235:BD235"/>
    <mergeCell ref="BE235:BG235"/>
    <mergeCell ref="Y239:AL240"/>
    <mergeCell ref="AM229:AR230"/>
    <mergeCell ref="AS229:AX230"/>
    <mergeCell ref="AY229:BG229"/>
    <mergeCell ref="BH229:BL230"/>
    <mergeCell ref="AY230:BA230"/>
    <mergeCell ref="BB230:BD230"/>
    <mergeCell ref="BE230:BG230"/>
    <mergeCell ref="BB97:BD97"/>
    <mergeCell ref="Q236:X236"/>
    <mergeCell ref="Y236:AL236"/>
    <mergeCell ref="AY231:BA231"/>
    <mergeCell ref="BB231:BD231"/>
    <mergeCell ref="BE231:BG231"/>
    <mergeCell ref="BH231:BL231"/>
    <mergeCell ref="A224:P225"/>
    <mergeCell ref="Q224:X225"/>
    <mergeCell ref="Y224:AL225"/>
    <mergeCell ref="A226:P226"/>
    <mergeCell ref="Q226:X226"/>
    <mergeCell ref="Y226:AL226"/>
    <mergeCell ref="A229:P230"/>
    <mergeCell ref="Q229:X230"/>
    <mergeCell ref="Y229:AL230"/>
    <mergeCell ref="AM91:AR92"/>
    <mergeCell ref="AS91:AX92"/>
    <mergeCell ref="AY91:BG91"/>
    <mergeCell ref="BH91:BL92"/>
    <mergeCell ref="AY92:BA92"/>
    <mergeCell ref="BB92:BD92"/>
    <mergeCell ref="BE97:BG97"/>
    <mergeCell ref="A149:BL149"/>
    <mergeCell ref="Q168:X168"/>
    <mergeCell ref="AM88:AR88"/>
    <mergeCell ref="AS88:AX88"/>
    <mergeCell ref="AY88:BA88"/>
    <mergeCell ref="BE102:BG102"/>
    <mergeCell ref="BE107:BG107"/>
    <mergeCell ref="BE163:BG163"/>
    <mergeCell ref="BH163:BL163"/>
    <mergeCell ref="A164:BL164"/>
    <mergeCell ref="AM161:AR162"/>
    <mergeCell ref="AS161:AX162"/>
    <mergeCell ref="AY161:BG161"/>
    <mergeCell ref="BH161:BL162"/>
    <mergeCell ref="AY162:BA162"/>
    <mergeCell ref="BB162:BD162"/>
    <mergeCell ref="BE162:BG162"/>
    <mergeCell ref="AM93:AR93"/>
    <mergeCell ref="AS93:AX93"/>
    <mergeCell ref="AY93:BA93"/>
    <mergeCell ref="BB93:BD93"/>
    <mergeCell ref="BE93:BG93"/>
    <mergeCell ref="BH88:BL88"/>
    <mergeCell ref="A89:BL89"/>
    <mergeCell ref="A163:P163"/>
    <mergeCell ref="A348:BL348"/>
    <mergeCell ref="A344:BL344"/>
    <mergeCell ref="A187:BL187"/>
    <mergeCell ref="A188:H188"/>
    <mergeCell ref="I188:BL188"/>
    <mergeCell ref="A184:AX184"/>
    <mergeCell ref="AY184:BA184"/>
    <mergeCell ref="BB184:BD184"/>
    <mergeCell ref="BE184:BG184"/>
    <mergeCell ref="A185:H185"/>
    <mergeCell ref="I185:AX185"/>
    <mergeCell ref="AY185:BA185"/>
    <mergeCell ref="BB185:BD185"/>
    <mergeCell ref="BE185:BG185"/>
    <mergeCell ref="A209:P210"/>
    <mergeCell ref="Q209:X210"/>
    <mergeCell ref="Y209:AL210"/>
    <mergeCell ref="AM209:AR210"/>
    <mergeCell ref="AS209:AX210"/>
    <mergeCell ref="AY209:BG209"/>
    <mergeCell ref="BH209:BL210"/>
    <mergeCell ref="BH246:BL246"/>
    <mergeCell ref="AM241:AR241"/>
    <mergeCell ref="AS241:AX241"/>
    <mergeCell ref="AY241:BA241"/>
    <mergeCell ref="BB241:BD241"/>
    <mergeCell ref="BE241:BG241"/>
    <mergeCell ref="BH241:BL241"/>
    <mergeCell ref="A242:BL242"/>
    <mergeCell ref="AM239:AR240"/>
    <mergeCell ref="AS239:AX240"/>
    <mergeCell ref="A232:BL232"/>
    <mergeCell ref="A20:L20"/>
    <mergeCell ref="A21:L21"/>
    <mergeCell ref="A22:L22"/>
    <mergeCell ref="A23:L23"/>
    <mergeCell ref="A24:L24"/>
    <mergeCell ref="A25:L25"/>
    <mergeCell ref="M20:R20"/>
    <mergeCell ref="S20:AE20"/>
    <mergeCell ref="S21:AE21"/>
    <mergeCell ref="S22:AE22"/>
    <mergeCell ref="S23:AE23"/>
    <mergeCell ref="S24:AE24"/>
    <mergeCell ref="S25:AE25"/>
    <mergeCell ref="AK15:AY15"/>
    <mergeCell ref="A13:I13"/>
    <mergeCell ref="J13:BL13"/>
    <mergeCell ref="A14:I14"/>
    <mergeCell ref="AB14:AJ14"/>
    <mergeCell ref="J14:AA14"/>
    <mergeCell ref="AK14:AU14"/>
    <mergeCell ref="AZ15:BC15"/>
    <mergeCell ref="BD15:BL15"/>
    <mergeCell ref="BA20:BG20"/>
    <mergeCell ref="BA21:BG21"/>
    <mergeCell ref="BA22:BG22"/>
    <mergeCell ref="BA23:BG23"/>
    <mergeCell ref="BA24:BG24"/>
    <mergeCell ref="BA25:BG25"/>
    <mergeCell ref="M21:R21"/>
    <mergeCell ref="M22:R22"/>
    <mergeCell ref="M23:R23"/>
    <mergeCell ref="M24:R24"/>
    <mergeCell ref="M25:R25"/>
    <mergeCell ref="AP21:AS25"/>
    <mergeCell ref="AF20:AO20"/>
    <mergeCell ref="AF21:AO21"/>
    <mergeCell ref="AF22:AO22"/>
    <mergeCell ref="AF23:AO23"/>
    <mergeCell ref="AF24:AO24"/>
    <mergeCell ref="AF25:AO25"/>
    <mergeCell ref="AP20:AS20"/>
    <mergeCell ref="AT20:AZ20"/>
    <mergeCell ref="AT21:AZ21"/>
    <mergeCell ref="AT22:AZ22"/>
    <mergeCell ref="AT23:AZ23"/>
    <mergeCell ref="AT24:AZ24"/>
    <mergeCell ref="AT25:AZ25"/>
  </mergeCells>
  <conditionalFormatting sqref="AW12:BD12">
    <cfRule type="containsText" dxfId="1" priority="3" operator="containsText" text="OK">
      <formula>NOT(ISERROR(SEARCH("OK",AW12)))</formula>
    </cfRule>
  </conditionalFormatting>
  <conditionalFormatting sqref="BE12:BL12">
    <cfRule type="containsText" dxfId="0" priority="1" operator="containsText" text="OK">
      <formula>NOT(ISERROR(SEARCH("OK",BE12)))</formula>
    </cfRule>
  </conditionalFormatting>
  <dataValidations xWindow="805" yWindow="477" count="16">
    <dataValidation type="date" operator="lessThanOrEqual" allowBlank="1" showErrorMessage="1" errorTitle="Ingrese una fecha válida" error="No se consideran fechas futuras" sqref="BA21:BA22" xr:uid="{00000000-0002-0000-0000-000000000000}">
      <formula1>43594</formula1>
    </dataValidation>
    <dataValidation allowBlank="1" showInputMessage="1" prompt="Utilice el espacio asignado" sqref="A34:BL34 A173 Y33 A39:BL39 Y211 A44:BL44 Q211 A212:BL212 A54:BL54 Q206 A59:BL59 A206 A64:BL64 Y206 A69:BL69 A201 A74:BL74 Y201 A79:BL79 Y196 A89:BL89 A191 A94:BL94 Y191 A99:BL99 A265 A104:BL104 Y265 A109:BL109 A260 A84:BL84 Y173 A261:BL261 A168 A247:BL248 Y168 A192:BL192 Q191 A197:BL197 Q196 A202:BL202 Q201 A207:BL207 A255 A217:BL217 Y255 A222:BL222 A251 A227:BL227 Y251 A232:BL232 A178 A237:BL237 Y178 Y216 A246 A124:BL124 Y246 A129:BL129 A241 A134:BL134 A236 A139:BL139 Y241 A144:BL144 Y236 Y260 Y231 A159:BL159 A226 A164:BL164 Y226 A169:BL169 A221 A174:BL174 Y221 A179:BL179 A216 A231 A49:BL49 A196 A114:BL114 A119:BL119 A149:BL149 A154:BL154 A252:BL252 A256:BL256 A242:BL242 A163 A33 A211 Y38 A38 Y43 A43 Y48 A48 Y53 A53 Y58 A58 Y63 A63 Y68 A68 Y73 A73 Y78 A78 Y83 A83 Y88 A88 Y93 A93 Y98 A98 Y103 A103 Y108 A108 Y113 A113 Y118 A118 Y123 A123 Y128 A128 Y133 A133 Y138 A138 Y143 A143 Y148 A148 Y153 A153 Y158 A158 Y163 A266:BL266 A271:BL271 A276:BL276 A281:BL281 A280 A285 Y285 Y280 A275 Y275 A270 Y270 A286:BL290" xr:uid="{00000000-0002-0000-0000-000001000000}"/>
    <dataValidation type="textLength" operator="equal" allowBlank="1" showInputMessage="1" showErrorMessage="1" error="Ingrese los 11 dígitos de su RUC" promptTitle="RUC" prompt="Ingrese los 11 dígitos de su RUC" sqref="Y12" xr:uid="{00000000-0002-0000-0000-000002000000}">
      <formula1>11</formula1>
    </dataValidation>
    <dataValidation allowBlank="1" showInputMessage="1" showErrorMessage="1" prompt="Indique con un aspa (X) si cumple con este requisito." sqref="AY319:BA319 BD324:BF335" xr:uid="{00000000-0002-0000-0000-000003000000}"/>
    <dataValidation allowBlank="1" showInputMessage="1" showErrorMessage="1" prompt="Indique con un aspa (X) si no cumple con este requisito" sqref="BE319:BG319 BJ324:BL335" xr:uid="{00000000-0002-0000-0000-000004000000}"/>
    <dataValidation allowBlank="1" showInputMessage="1" showErrorMessage="1" prompt="Indique con un aspa (X) si cuenta con colegiatura" sqref="D27:F27" xr:uid="{00000000-0002-0000-0000-000005000000}"/>
    <dataValidation allowBlank="1" showInputMessage="1" showErrorMessage="1" prompt="Indique con un aspa (X) no cuenta con colegiatura" sqref="J27:L27" xr:uid="{00000000-0002-0000-0000-000006000000}"/>
    <dataValidation allowBlank="1" showInputMessage="1" showErrorMessage="1" prompt="Indique con un aspa (X) si se encuentra habilitado" sqref="AY27:BA27" xr:uid="{00000000-0002-0000-0000-000007000000}"/>
    <dataValidation allowBlank="1" showInputMessage="1" showErrorMessage="1" prompt="Indique con un aspa (X) si no se encuentra habilitado" sqref="BE27:BG27" xr:uid="{00000000-0002-0000-0000-000008000000}"/>
    <dataValidation type="date" operator="lessThan" allowBlank="1" showInputMessage="1" showErrorMessage="1" prompt="Ingrese su fecha de nacimiento bajo el siguiente formato: DD/MM/AA" sqref="J12:S12" xr:uid="{00000000-0002-0000-0000-000009000000}">
      <formula1>43033</formula1>
    </dataValidation>
    <dataValidation errorStyle="warning" allowBlank="1" error="En caso de estar concursando para el procesos CAS N° 38, consignar manualmente su especialidad, de lo contrario, seleccionar su especialidad según corresponda." promptTitle="Especialidad" prompt="Seleccione su especialidad, según corresponda._x000a_" sqref="A21:A25 M21:M23" xr:uid="{00000000-0002-0000-0000-00000A000000}"/>
    <dataValidation type="list" allowBlank="1" showInputMessage="1" prompt="Utilice el espacio asignado" sqref="Q33:X33 Q38:X38 Q43:X43 Q48:X48 Q53:X53 Q58:X58 Q63:X63 Q68:X68 Q73:X73 Q78:X78 Q83:X83 Q88:X88 Q93:X93 Q98:X98 Q103:X103 Q108:X108 Q113:X113 Q118:X118 Q123:X123 Q128:X128 Q138:X138 Q133:X133 Q143:X143 Q148:X148 Q153:X153 Q158:X158 Q163:X163 Q168:X168 Q173:X173 Q178:X178 Q251:X251 Q255:X255 Q216:X216 Q221:X221 Q226:X226 Q231:X231 Q236:X236 Q241:X241 Q246:X246 Q260:X260 Q265:X265 Q270:X270 Q275:X275 Q280:X280 Q285:X285" xr:uid="{00000000-0002-0000-0000-00000B000000}">
      <formula1>"Público, Privado"</formula1>
    </dataValidation>
    <dataValidation type="list" allowBlank="1" showInputMessage="1" showErrorMessage="1" error="Sólo se considerarán como documentos válidos el DNI y el Carné de Extranjería" prompt="SELECCIONE si cuenta con DNI o Carné de Extranjería" sqref="AS12:AV12" xr:uid="{00000000-0002-0000-0000-00000C000000}">
      <formula1>"Señale DNI o CE, DNI, CE"</formula1>
    </dataValidation>
    <dataValidation type="date" operator="lessThanOrEqual" allowBlank="1" showInputMessage="1" showErrorMessage="1" sqref="AM275:AR275 AM280:AX280 AM270:AR270 AM265:AR265 AM260:AR260 AM255:AR255 AM251:AR251 AM246:AR246 AM241:AR241 AM236:AR236 AM231:AR231 AM221:AR221 AM226:AX226 AM216:AR216 AM211:AR211 AM206:AR206 AM201:AR201 AM196:AR196 AM191:AR191 AM68:AR68 AM173:AR173 AM168:AR168 AM158:AR158 AM178:AR178 AM153:AR153 AM148:AR148 AM143:AR143 AM138:AR138 AM133:AR133 AM128:AR128 AM123:AR123 AM118:AR118 AM113:AR113 AM108:AR108 AM103:AR103 AM98:AR98 AM93:AR93 AM88:AR88 AM83:AR83 AM78:AR78 AM73:AR73 AM58:AR58 AM63:AR63 AM43:AR43 AM53:AR53 AM48:AR48 AM38:AR38 AM163:AR163 AM33:AR33 AM285:AR285" xr:uid="{00000000-0002-0000-0000-000010000000}">
      <formula1>43726</formula1>
    </dataValidation>
    <dataValidation type="date" operator="lessThanOrEqual" allowBlank="1" showInputMessage="1" showErrorMessage="1" sqref="AS33:AX33 AS38:AX38 AS48:AX48 AS53:AX53 AS58:AX58 AS68:AX68 AS78:AX78 AS83:AX83 AS88:AX88 AS93:AX93 AS98:AX98 AS103:AX103 AS108:AX108 AS113:AX113 AS118:AX118 AS123:AX123 AS128:AX128 AS133:AX133 AS138:AX138 AS143:AX143 AS148:AX148 AS153:AX153 AS158:AX158 AS168:AX168 AS173:AX173 AS178:AX178 AS163:AX163 AS43:AX43 AS63:AX63 AS73:AX73 AS191:AX191 AS196:AX196 AS201:AX201 AS206:AX206 AS211:AX211 AS216:AX216 AS221:AX221 AS231:AX231 AS236:AX236 AS241:AX241 AS246:AX246 AS251:AX251 AS255:AX255 AS260:AX260 AS265:AX265 AS270:AX270 AS275:AX275 AS285:AX285" xr:uid="{00000000-0002-0000-0000-000011000000}">
      <formula1>43830</formula1>
    </dataValidation>
    <dataValidation allowBlank="1" showInputMessage="1" showErrorMessage="1" error="Ingrese una condición académica válida." prompt="SELECCIONE su grado de instrucción académica:_x000a_1. Titulado_x000a_2. Bachiller_x000a_3. Egresado_x000a_4. En curso" sqref="AP21:AS25" xr:uid="{980A6A6E-F40D-449C-998F-19B8D9ECB01B}"/>
  </dataValidations>
  <pageMargins left="0.59055118110236227" right="0.11811023622047245" top="0.15748031496062992" bottom="0.43307086614173229" header="0.31496062992125984" footer="0"/>
  <pageSetup paperSize="9" scale="82" orientation="portrait" r:id="rId1"/>
  <headerFooter alignWithMargins="0">
    <oddFooter xml:space="preserve">&amp;LPágina &amp;P de &amp;N&amp;R&amp;"Arial Narrow,Negrita"&amp;9MUNICIPALIDAD DISTRITAL DE EL TAMBO
CONTRATACION ADMINISTRATIVA DE SERVICIO 2024
</oddFooter>
  </headerFooter>
  <rowBreaks count="9" manualBreakCount="9">
    <brk id="34" max="63" man="1"/>
    <brk id="69" max="63" man="1"/>
    <brk id="104" max="63" man="1"/>
    <brk id="139" max="16383" man="1"/>
    <brk id="174" max="16383" man="1"/>
    <brk id="217" max="63" man="1"/>
    <brk id="247" max="63" man="1"/>
    <brk id="281" max="63" man="1"/>
    <brk id="320" max="63" man="1"/>
  </rowBreaks>
  <ignoredErrors>
    <ignoredError sqref="AY180 BB180:BB181 BE180 AY293:AY294 BB293:BB294 BE293:BE294 AY287 BB287:BE28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35"/>
  <sheetViews>
    <sheetView workbookViewId="0">
      <selection activeCell="E11" sqref="E11"/>
    </sheetView>
  </sheetViews>
  <sheetFormatPr baseColWidth="10" defaultColWidth="11.42578125" defaultRowHeight="15" x14ac:dyDescent="0.25"/>
  <cols>
    <col min="1" max="1" width="31.140625" style="42" bestFit="1" customWidth="1"/>
    <col min="2" max="5" width="11.42578125" style="42"/>
    <col min="6" max="6" width="17" style="42" customWidth="1"/>
    <col min="7" max="16384" width="11.42578125" style="42"/>
  </cols>
  <sheetData>
    <row r="1" spans="1:8" x14ac:dyDescent="0.25">
      <c r="A1" s="42" t="s">
        <v>44</v>
      </c>
      <c r="B1" s="42" t="s">
        <v>45</v>
      </c>
      <c r="C1" s="42" t="s">
        <v>46</v>
      </c>
      <c r="D1" s="42" t="s">
        <v>53</v>
      </c>
      <c r="E1" s="42" t="s">
        <v>45</v>
      </c>
      <c r="F1" s="42" t="s">
        <v>45</v>
      </c>
      <c r="G1" s="42" t="s">
        <v>91</v>
      </c>
      <c r="H1" s="42" t="s">
        <v>136</v>
      </c>
    </row>
    <row r="2" spans="1:8" x14ac:dyDescent="0.25">
      <c r="A2" s="42" t="s">
        <v>55</v>
      </c>
      <c r="B2" s="42">
        <v>31</v>
      </c>
      <c r="C2" s="42" t="s">
        <v>47</v>
      </c>
      <c r="D2" s="42" t="s">
        <v>2</v>
      </c>
      <c r="E2" s="42">
        <v>31</v>
      </c>
      <c r="F2" s="42" t="s">
        <v>71</v>
      </c>
      <c r="G2" s="42" t="s">
        <v>92</v>
      </c>
      <c r="H2" s="43" t="s">
        <v>103</v>
      </c>
    </row>
    <row r="3" spans="1:8" x14ac:dyDescent="0.25">
      <c r="A3" s="42" t="s">
        <v>56</v>
      </c>
      <c r="B3" s="42">
        <v>32</v>
      </c>
      <c r="C3" s="42" t="s">
        <v>48</v>
      </c>
      <c r="D3" s="42" t="s">
        <v>54</v>
      </c>
      <c r="E3" s="42">
        <v>31</v>
      </c>
      <c r="F3" s="42" t="s">
        <v>71</v>
      </c>
      <c r="G3" s="42" t="s">
        <v>93</v>
      </c>
      <c r="H3" s="43" t="s">
        <v>104</v>
      </c>
    </row>
    <row r="4" spans="1:8" x14ac:dyDescent="0.25">
      <c r="A4" s="42" t="s">
        <v>57</v>
      </c>
      <c r="B4" s="42">
        <v>33</v>
      </c>
      <c r="C4" s="42" t="s">
        <v>49</v>
      </c>
      <c r="E4" s="42">
        <v>31</v>
      </c>
      <c r="F4" s="42" t="s">
        <v>71</v>
      </c>
      <c r="H4" s="43" t="s">
        <v>105</v>
      </c>
    </row>
    <row r="5" spans="1:8" x14ac:dyDescent="0.25">
      <c r="A5" s="42" t="s">
        <v>58</v>
      </c>
      <c r="B5" s="42">
        <v>34</v>
      </c>
      <c r="C5" s="42" t="s">
        <v>50</v>
      </c>
      <c r="E5" s="42">
        <v>31</v>
      </c>
      <c r="F5" s="42" t="s">
        <v>71</v>
      </c>
      <c r="H5" s="43" t="s">
        <v>106</v>
      </c>
    </row>
    <row r="6" spans="1:8" x14ac:dyDescent="0.25">
      <c r="A6" s="42" t="s">
        <v>59</v>
      </c>
      <c r="B6" s="42">
        <v>35</v>
      </c>
      <c r="E6" s="42">
        <v>32</v>
      </c>
      <c r="F6" s="42" t="s">
        <v>72</v>
      </c>
      <c r="H6" s="43" t="s">
        <v>107</v>
      </c>
    </row>
    <row r="7" spans="1:8" x14ac:dyDescent="0.25">
      <c r="A7" s="42" t="s">
        <v>60</v>
      </c>
      <c r="B7" s="42">
        <v>36</v>
      </c>
      <c r="E7" s="42">
        <v>32</v>
      </c>
      <c r="F7" s="42" t="s">
        <v>72</v>
      </c>
      <c r="H7" s="43" t="s">
        <v>108</v>
      </c>
    </row>
    <row r="8" spans="1:8" x14ac:dyDescent="0.25">
      <c r="A8" s="42" t="s">
        <v>42</v>
      </c>
      <c r="B8" s="42">
        <v>37</v>
      </c>
      <c r="E8" s="42">
        <v>32</v>
      </c>
      <c r="F8" s="42" t="s">
        <v>72</v>
      </c>
      <c r="H8" s="43" t="s">
        <v>109</v>
      </c>
    </row>
    <row r="9" spans="1:8" x14ac:dyDescent="0.25">
      <c r="A9" s="42" t="s">
        <v>61</v>
      </c>
      <c r="B9" s="42">
        <v>38</v>
      </c>
      <c r="E9" s="42">
        <v>32</v>
      </c>
      <c r="F9" s="42" t="s">
        <v>72</v>
      </c>
      <c r="H9" s="43" t="s">
        <v>110</v>
      </c>
    </row>
    <row r="10" spans="1:8" x14ac:dyDescent="0.25">
      <c r="A10" s="42" t="s">
        <v>62</v>
      </c>
      <c r="B10" s="42">
        <v>39</v>
      </c>
      <c r="E10" s="42">
        <v>33</v>
      </c>
      <c r="F10" s="42" t="s">
        <v>73</v>
      </c>
      <c r="H10" s="43" t="s">
        <v>111</v>
      </c>
    </row>
    <row r="11" spans="1:8" x14ac:dyDescent="0.25">
      <c r="A11" s="42" t="s">
        <v>63</v>
      </c>
      <c r="B11" s="42">
        <v>40</v>
      </c>
      <c r="E11" s="42">
        <v>33</v>
      </c>
      <c r="F11" s="42" t="s">
        <v>73</v>
      </c>
      <c r="H11" s="43" t="s">
        <v>112</v>
      </c>
    </row>
    <row r="12" spans="1:8" x14ac:dyDescent="0.25">
      <c r="A12" s="42" t="s">
        <v>64</v>
      </c>
      <c r="B12" s="42">
        <v>41</v>
      </c>
      <c r="E12" s="42">
        <v>34</v>
      </c>
      <c r="F12" s="42" t="s">
        <v>74</v>
      </c>
      <c r="H12" s="43" t="s">
        <v>113</v>
      </c>
    </row>
    <row r="13" spans="1:8" x14ac:dyDescent="0.25">
      <c r="A13" s="42" t="s">
        <v>65</v>
      </c>
      <c r="B13" s="42">
        <v>42</v>
      </c>
      <c r="E13" s="42">
        <v>34</v>
      </c>
      <c r="F13" s="42" t="s">
        <v>74</v>
      </c>
      <c r="H13" s="43" t="s">
        <v>114</v>
      </c>
    </row>
    <row r="14" spans="1:8" x14ac:dyDescent="0.25">
      <c r="A14" s="42" t="s">
        <v>43</v>
      </c>
      <c r="B14" s="42">
        <v>43</v>
      </c>
      <c r="E14" s="42">
        <v>34</v>
      </c>
      <c r="F14" s="42" t="s">
        <v>74</v>
      </c>
      <c r="H14" s="43" t="s">
        <v>115</v>
      </c>
    </row>
    <row r="15" spans="1:8" x14ac:dyDescent="0.25">
      <c r="B15" s="42">
        <v>44</v>
      </c>
      <c r="E15" s="42">
        <v>34</v>
      </c>
      <c r="F15" s="42" t="s">
        <v>74</v>
      </c>
      <c r="H15" s="43" t="s">
        <v>116</v>
      </c>
    </row>
    <row r="16" spans="1:8" x14ac:dyDescent="0.25">
      <c r="B16" s="42">
        <v>45</v>
      </c>
      <c r="E16" s="42">
        <v>35</v>
      </c>
      <c r="F16" s="42" t="s">
        <v>75</v>
      </c>
      <c r="H16" s="43" t="s">
        <v>117</v>
      </c>
    </row>
    <row r="17" spans="2:8" x14ac:dyDescent="0.25">
      <c r="B17" s="42">
        <v>46</v>
      </c>
      <c r="E17" s="42">
        <v>36</v>
      </c>
      <c r="F17" s="42" t="s">
        <v>76</v>
      </c>
      <c r="H17" s="43" t="s">
        <v>118</v>
      </c>
    </row>
    <row r="18" spans="2:8" x14ac:dyDescent="0.25">
      <c r="E18" s="42">
        <v>37</v>
      </c>
      <c r="F18" s="42" t="s">
        <v>77</v>
      </c>
      <c r="H18" s="43" t="s">
        <v>119</v>
      </c>
    </row>
    <row r="19" spans="2:8" x14ac:dyDescent="0.25">
      <c r="E19" s="42">
        <v>38</v>
      </c>
      <c r="F19" s="42" t="s">
        <v>86</v>
      </c>
      <c r="H19" s="43" t="s">
        <v>120</v>
      </c>
    </row>
    <row r="20" spans="2:8" x14ac:dyDescent="0.25">
      <c r="E20" s="42">
        <v>39</v>
      </c>
      <c r="F20" s="42" t="s">
        <v>78</v>
      </c>
      <c r="H20" s="43" t="s">
        <v>121</v>
      </c>
    </row>
    <row r="21" spans="2:8" x14ac:dyDescent="0.25">
      <c r="E21" s="42">
        <v>40</v>
      </c>
      <c r="F21" s="42" t="s">
        <v>70</v>
      </c>
      <c r="H21" s="43" t="s">
        <v>122</v>
      </c>
    </row>
    <row r="22" spans="2:8" x14ac:dyDescent="0.25">
      <c r="E22" s="42">
        <v>40</v>
      </c>
      <c r="F22" s="42" t="s">
        <v>70</v>
      </c>
      <c r="H22" s="43" t="s">
        <v>123</v>
      </c>
    </row>
    <row r="23" spans="2:8" x14ac:dyDescent="0.25">
      <c r="E23" s="42">
        <v>41</v>
      </c>
      <c r="F23" s="42" t="s">
        <v>79</v>
      </c>
      <c r="H23" s="43" t="s">
        <v>124</v>
      </c>
    </row>
    <row r="24" spans="2:8" x14ac:dyDescent="0.25">
      <c r="E24" s="42">
        <v>41</v>
      </c>
      <c r="F24" s="42" t="s">
        <v>79</v>
      </c>
      <c r="H24" s="43" t="s">
        <v>125</v>
      </c>
    </row>
    <row r="25" spans="2:8" x14ac:dyDescent="0.25">
      <c r="E25" s="42">
        <v>42</v>
      </c>
      <c r="F25" s="42" t="s">
        <v>80</v>
      </c>
      <c r="H25" s="43" t="s">
        <v>126</v>
      </c>
    </row>
    <row r="26" spans="2:8" x14ac:dyDescent="0.25">
      <c r="E26" s="42">
        <v>43</v>
      </c>
      <c r="F26" s="42" t="s">
        <v>81</v>
      </c>
      <c r="H26" s="43" t="s">
        <v>127</v>
      </c>
    </row>
    <row r="27" spans="2:8" x14ac:dyDescent="0.25">
      <c r="E27" s="42">
        <v>43</v>
      </c>
      <c r="F27" s="42" t="s">
        <v>81</v>
      </c>
      <c r="H27" s="43" t="s">
        <v>128</v>
      </c>
    </row>
    <row r="28" spans="2:8" x14ac:dyDescent="0.25">
      <c r="E28" s="42">
        <v>44</v>
      </c>
      <c r="F28" s="42" t="s">
        <v>82</v>
      </c>
      <c r="H28" s="43" t="s">
        <v>129</v>
      </c>
    </row>
    <row r="29" spans="2:8" x14ac:dyDescent="0.25">
      <c r="E29" s="42">
        <v>44</v>
      </c>
      <c r="F29" s="42" t="s">
        <v>82</v>
      </c>
      <c r="H29" s="43" t="s">
        <v>130</v>
      </c>
    </row>
    <row r="30" spans="2:8" x14ac:dyDescent="0.25">
      <c r="E30" s="42">
        <v>45</v>
      </c>
      <c r="F30" s="42" t="s">
        <v>83</v>
      </c>
      <c r="H30" s="43" t="s">
        <v>131</v>
      </c>
    </row>
    <row r="31" spans="2:8" x14ac:dyDescent="0.25">
      <c r="E31" s="42">
        <v>45</v>
      </c>
      <c r="F31" s="42" t="s">
        <v>83</v>
      </c>
      <c r="H31" s="43" t="s">
        <v>132</v>
      </c>
    </row>
    <row r="32" spans="2:8" x14ac:dyDescent="0.25">
      <c r="E32" s="42">
        <v>46</v>
      </c>
      <c r="F32" s="42" t="s">
        <v>84</v>
      </c>
      <c r="H32" s="43" t="s">
        <v>133</v>
      </c>
    </row>
    <row r="33" spans="5:8" x14ac:dyDescent="0.25">
      <c r="E33" s="42">
        <v>46</v>
      </c>
      <c r="F33" s="42" t="s">
        <v>84</v>
      </c>
      <c r="H33" s="43" t="s">
        <v>134</v>
      </c>
    </row>
    <row r="34" spans="5:8" x14ac:dyDescent="0.25">
      <c r="H34" s="43" t="s">
        <v>135</v>
      </c>
    </row>
    <row r="35" spans="5:8" x14ac:dyDescent="0.25">
      <c r="E35" s="4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98"/>
  <sheetViews>
    <sheetView workbookViewId="0"/>
  </sheetViews>
  <sheetFormatPr baseColWidth="10" defaultRowHeight="15" x14ac:dyDescent="0.25"/>
  <sheetData>
    <row r="1" spans="1:9" x14ac:dyDescent="0.25">
      <c r="A1" s="44"/>
      <c r="B1" s="1"/>
      <c r="C1" s="1"/>
      <c r="D1" s="1"/>
      <c r="E1" s="1"/>
      <c r="F1" s="1"/>
      <c r="G1" s="1"/>
      <c r="H1" s="1"/>
      <c r="I1" s="1"/>
    </row>
    <row r="2" spans="1:9" x14ac:dyDescent="0.25">
      <c r="A2" s="44"/>
      <c r="B2" s="1"/>
      <c r="C2" s="1"/>
      <c r="D2" s="1"/>
      <c r="E2" s="1"/>
      <c r="F2" s="1"/>
      <c r="G2" s="1"/>
      <c r="H2" s="1"/>
      <c r="I2" s="1"/>
    </row>
    <row r="3" spans="1:9" x14ac:dyDescent="0.25">
      <c r="A3" s="45"/>
      <c r="B3" s="1"/>
      <c r="C3" s="1"/>
      <c r="D3" s="1"/>
      <c r="E3" s="1"/>
      <c r="F3" s="1"/>
      <c r="G3" s="1"/>
      <c r="H3" s="1"/>
      <c r="I3" s="1"/>
    </row>
    <row r="4" spans="1:9" ht="51" x14ac:dyDescent="0.25">
      <c r="A4" s="45" t="str">
        <f t="shared" ref="A4:A35" si="0">CONCATENATE("CAS N° ",B4,"-2019-CG   -   ",C4)</f>
        <v>CAS N° 531-2019-CG   -   Especialista Legal</v>
      </c>
      <c r="B4" s="1" t="s">
        <v>141</v>
      </c>
      <c r="C4" s="1" t="s">
        <v>142</v>
      </c>
      <c r="D4" s="1" t="s">
        <v>139</v>
      </c>
      <c r="E4" s="1" t="s">
        <v>142</v>
      </c>
      <c r="F4" s="1">
        <v>1</v>
      </c>
      <c r="G4" s="1" t="s">
        <v>140</v>
      </c>
      <c r="H4" s="1">
        <v>11000</v>
      </c>
      <c r="I4" s="1"/>
    </row>
    <row r="5" spans="1:9" ht="51" x14ac:dyDescent="0.25">
      <c r="A5" s="45" t="str">
        <f t="shared" si="0"/>
        <v>CAS N° 532-2019-CG   -   Auxiliar Administrativo</v>
      </c>
      <c r="B5" s="1" t="s">
        <v>143</v>
      </c>
      <c r="C5" s="1" t="s">
        <v>144</v>
      </c>
      <c r="D5" s="1" t="s">
        <v>139</v>
      </c>
      <c r="E5" s="1" t="s">
        <v>144</v>
      </c>
      <c r="F5" s="1">
        <v>1</v>
      </c>
      <c r="G5" s="1" t="s">
        <v>140</v>
      </c>
      <c r="H5" s="1">
        <v>2500</v>
      </c>
      <c r="I5" s="1"/>
    </row>
    <row r="6" spans="1:9" ht="51" x14ac:dyDescent="0.25">
      <c r="A6" s="45" t="str">
        <f t="shared" si="0"/>
        <v>CAS N° 533-2019-CG   -   Especialista de Comunicaciones</v>
      </c>
      <c r="B6" s="1" t="s">
        <v>145</v>
      </c>
      <c r="C6" s="1" t="s">
        <v>147</v>
      </c>
      <c r="D6" s="1" t="s">
        <v>146</v>
      </c>
      <c r="E6" s="1" t="s">
        <v>147</v>
      </c>
      <c r="F6" s="1">
        <v>1</v>
      </c>
      <c r="G6" s="1" t="s">
        <v>140</v>
      </c>
      <c r="H6" s="1">
        <v>7500</v>
      </c>
      <c r="I6" s="1"/>
    </row>
    <row r="7" spans="1:9" ht="51" x14ac:dyDescent="0.25">
      <c r="A7" s="45" t="str">
        <f t="shared" si="0"/>
        <v>CAS N° 534-2019-CG   -   Analista de Finanzas</v>
      </c>
      <c r="B7" s="1" t="s">
        <v>148</v>
      </c>
      <c r="C7" s="1" t="s">
        <v>150</v>
      </c>
      <c r="D7" s="1" t="s">
        <v>149</v>
      </c>
      <c r="E7" s="1" t="s">
        <v>150</v>
      </c>
      <c r="F7" s="1">
        <v>1</v>
      </c>
      <c r="G7" s="1" t="s">
        <v>140</v>
      </c>
      <c r="H7" s="1">
        <v>5500</v>
      </c>
      <c r="I7" s="1"/>
    </row>
    <row r="8" spans="1:9" ht="51" x14ac:dyDescent="0.25">
      <c r="A8" s="45" t="str">
        <f t="shared" si="0"/>
        <v>CAS N° 535-2019-CG   -   Analista de Planeamiento</v>
      </c>
      <c r="B8" s="1" t="s">
        <v>151</v>
      </c>
      <c r="C8" s="1" t="s">
        <v>152</v>
      </c>
      <c r="D8" s="1" t="s">
        <v>149</v>
      </c>
      <c r="E8" s="1" t="s">
        <v>152</v>
      </c>
      <c r="F8" s="1">
        <v>1</v>
      </c>
      <c r="G8" s="1" t="s">
        <v>140</v>
      </c>
      <c r="H8" s="1">
        <v>7500</v>
      </c>
      <c r="I8" s="1"/>
    </row>
    <row r="9" spans="1:9" ht="38.25" x14ac:dyDescent="0.25">
      <c r="A9" s="45" t="str">
        <f t="shared" si="0"/>
        <v>CAS N° 536-2019-CG   -   Analista Legal</v>
      </c>
      <c r="B9" s="1" t="s">
        <v>153</v>
      </c>
      <c r="C9" s="1" t="s">
        <v>154</v>
      </c>
      <c r="D9" s="1" t="s">
        <v>149</v>
      </c>
      <c r="E9" s="1" t="s">
        <v>154</v>
      </c>
      <c r="F9" s="1">
        <v>1</v>
      </c>
      <c r="G9" s="1" t="s">
        <v>140</v>
      </c>
      <c r="H9" s="1">
        <v>7500</v>
      </c>
      <c r="I9" s="1"/>
    </row>
    <row r="10" spans="1:9" ht="38.25" x14ac:dyDescent="0.25">
      <c r="A10" s="45" t="str">
        <f t="shared" si="0"/>
        <v>CAS N° 537-2019-CG   -   Secretaria</v>
      </c>
      <c r="B10" s="1" t="s">
        <v>155</v>
      </c>
      <c r="C10" s="1" t="s">
        <v>156</v>
      </c>
      <c r="D10" s="1" t="s">
        <v>149</v>
      </c>
      <c r="E10" s="1" t="s">
        <v>156</v>
      </c>
      <c r="F10" s="1">
        <v>1</v>
      </c>
      <c r="G10" s="1" t="s">
        <v>140</v>
      </c>
      <c r="H10" s="1">
        <v>4500</v>
      </c>
      <c r="I10" s="1"/>
    </row>
    <row r="11" spans="1:9" ht="89.25" x14ac:dyDescent="0.25">
      <c r="A11" s="45" t="str">
        <f t="shared" si="0"/>
        <v>CAS N° 538-2019-CG   -   Especialista en Ejecución Contractual en Contratación Pública</v>
      </c>
      <c r="B11" s="1" t="s">
        <v>157</v>
      </c>
      <c r="C11" s="1" t="s">
        <v>159</v>
      </c>
      <c r="D11" s="1" t="s">
        <v>158</v>
      </c>
      <c r="E11" s="1" t="s">
        <v>159</v>
      </c>
      <c r="F11" s="1">
        <v>1</v>
      </c>
      <c r="G11" s="1" t="s">
        <v>140</v>
      </c>
      <c r="H11" s="1">
        <v>8500</v>
      </c>
      <c r="I11" s="1"/>
    </row>
    <row r="12" spans="1:9" ht="51" x14ac:dyDescent="0.25">
      <c r="A12" s="45" t="str">
        <f t="shared" si="0"/>
        <v>CAS N° 539-2019-CG   -   Coordinador de Mantenimiento</v>
      </c>
      <c r="B12" s="1" t="s">
        <v>160</v>
      </c>
      <c r="C12" s="1" t="s">
        <v>161</v>
      </c>
      <c r="D12" s="1" t="s">
        <v>158</v>
      </c>
      <c r="E12" s="1" t="s">
        <v>161</v>
      </c>
      <c r="F12" s="1">
        <v>1</v>
      </c>
      <c r="G12" s="1" t="s">
        <v>140</v>
      </c>
      <c r="H12" s="1">
        <v>10500</v>
      </c>
      <c r="I12" s="1"/>
    </row>
    <row r="13" spans="1:9" ht="51" x14ac:dyDescent="0.25">
      <c r="A13" s="45" t="str">
        <f t="shared" si="0"/>
        <v>CAS N° 540-2019-CG   -   Especialista en Contrataciones</v>
      </c>
      <c r="B13" s="1" t="s">
        <v>162</v>
      </c>
      <c r="C13" s="1" t="s">
        <v>163</v>
      </c>
      <c r="D13" s="1" t="s">
        <v>158</v>
      </c>
      <c r="E13" s="1" t="s">
        <v>163</v>
      </c>
      <c r="F13" s="1">
        <v>1</v>
      </c>
      <c r="G13" s="1" t="s">
        <v>140</v>
      </c>
      <c r="H13" s="1">
        <v>8500</v>
      </c>
      <c r="I13" s="1"/>
    </row>
    <row r="14" spans="1:9" ht="51" x14ac:dyDescent="0.25">
      <c r="A14" s="45" t="str">
        <f t="shared" si="0"/>
        <v>CAS N° 541-2019-CG   -   Coordinador de Ingeniería</v>
      </c>
      <c r="B14" s="1" t="s">
        <v>164</v>
      </c>
      <c r="C14" s="1" t="s">
        <v>165</v>
      </c>
      <c r="D14" s="1" t="s">
        <v>158</v>
      </c>
      <c r="E14" s="1" t="s">
        <v>165</v>
      </c>
      <c r="F14" s="1">
        <v>1</v>
      </c>
      <c r="G14" s="1" t="s">
        <v>140</v>
      </c>
      <c r="H14" s="1">
        <v>10500</v>
      </c>
      <c r="I14" s="1"/>
    </row>
    <row r="15" spans="1:9" ht="51" x14ac:dyDescent="0.25">
      <c r="A15" s="45" t="str">
        <f t="shared" si="0"/>
        <v>CAS N° 542-2019-CG   -   Especialista en Ingeniería</v>
      </c>
      <c r="B15" s="1" t="s">
        <v>166</v>
      </c>
      <c r="C15" s="1" t="s">
        <v>167</v>
      </c>
      <c r="D15" s="1" t="s">
        <v>158</v>
      </c>
      <c r="E15" s="1" t="s">
        <v>167</v>
      </c>
      <c r="F15" s="1">
        <v>1</v>
      </c>
      <c r="G15" s="1" t="s">
        <v>140</v>
      </c>
      <c r="H15" s="1">
        <v>10000</v>
      </c>
      <c r="I15" s="1"/>
    </row>
    <row r="16" spans="1:9" ht="89.25" x14ac:dyDescent="0.25">
      <c r="A16" s="45" t="str">
        <f t="shared" si="0"/>
        <v>CAS N° 545-2019-CG   -   Supervisor de Línea de Producción de Microformas Digitales</v>
      </c>
      <c r="B16" s="1" t="s">
        <v>168</v>
      </c>
      <c r="C16" s="1" t="s">
        <v>170</v>
      </c>
      <c r="D16" s="1" t="s">
        <v>169</v>
      </c>
      <c r="E16" s="1" t="s">
        <v>170</v>
      </c>
      <c r="F16" s="1">
        <v>1</v>
      </c>
      <c r="G16" s="1" t="s">
        <v>140</v>
      </c>
      <c r="H16" s="1">
        <v>8500</v>
      </c>
      <c r="I16" s="1"/>
    </row>
    <row r="17" spans="1:9" ht="63.75" x14ac:dyDescent="0.25">
      <c r="A17" s="45" t="str">
        <f t="shared" si="0"/>
        <v>CAS N° 546-2019-CG   -   Especialista en Comunicación Social</v>
      </c>
      <c r="B17" s="1" t="s">
        <v>171</v>
      </c>
      <c r="C17" s="1" t="s">
        <v>173</v>
      </c>
      <c r="D17" s="1" t="s">
        <v>172</v>
      </c>
      <c r="E17" s="1" t="s">
        <v>173</v>
      </c>
      <c r="F17" s="1">
        <v>1</v>
      </c>
      <c r="G17" s="1" t="s">
        <v>140</v>
      </c>
      <c r="H17" s="1">
        <v>8500</v>
      </c>
      <c r="I17" s="1"/>
    </row>
    <row r="18" spans="1:9" ht="54" x14ac:dyDescent="0.25">
      <c r="A18" s="45" t="str">
        <f t="shared" si="0"/>
        <v>CAS N° 547-2019-CG   -   Analista de Bienestar Social</v>
      </c>
      <c r="B18" s="1" t="s">
        <v>174</v>
      </c>
      <c r="C18" s="1" t="s">
        <v>176</v>
      </c>
      <c r="D18" s="1" t="s">
        <v>175</v>
      </c>
      <c r="E18" s="1" t="s">
        <v>176</v>
      </c>
      <c r="F18" s="1">
        <v>1</v>
      </c>
      <c r="G18" s="1" t="s">
        <v>177</v>
      </c>
      <c r="H18" s="1">
        <v>6500</v>
      </c>
      <c r="I18" s="1"/>
    </row>
    <row r="19" spans="1:9" ht="54" x14ac:dyDescent="0.25">
      <c r="A19" s="45" t="str">
        <f t="shared" si="0"/>
        <v>CAS N° 548-2019-CG   -   Analista de Bienestar Social</v>
      </c>
      <c r="B19" s="1" t="s">
        <v>178</v>
      </c>
      <c r="C19" s="1" t="s">
        <v>176</v>
      </c>
      <c r="D19" s="1" t="s">
        <v>175</v>
      </c>
      <c r="E19" s="1" t="s">
        <v>176</v>
      </c>
      <c r="F19" s="1">
        <v>1</v>
      </c>
      <c r="G19" s="1" t="s">
        <v>179</v>
      </c>
      <c r="H19" s="1">
        <v>6500</v>
      </c>
      <c r="I19" s="1"/>
    </row>
    <row r="20" spans="1:9" ht="54" x14ac:dyDescent="0.25">
      <c r="A20" s="45" t="str">
        <f t="shared" si="0"/>
        <v>CAS N° 549-2019-CG   -   Analista de Bienestar Social</v>
      </c>
      <c r="B20" s="1" t="s">
        <v>180</v>
      </c>
      <c r="C20" s="1" t="s">
        <v>176</v>
      </c>
      <c r="D20" s="1" t="s">
        <v>175</v>
      </c>
      <c r="E20" s="1" t="s">
        <v>176</v>
      </c>
      <c r="F20" s="1">
        <v>1</v>
      </c>
      <c r="G20" s="1" t="s">
        <v>181</v>
      </c>
      <c r="H20" s="1">
        <v>6500</v>
      </c>
      <c r="I20" s="1"/>
    </row>
    <row r="21" spans="1:9" ht="54" x14ac:dyDescent="0.25">
      <c r="A21" s="45" t="str">
        <f t="shared" si="0"/>
        <v>CAS N° 550-2019-CG   -   Analista de Bienestar Social</v>
      </c>
      <c r="B21" s="1" t="s">
        <v>182</v>
      </c>
      <c r="C21" s="1" t="s">
        <v>176</v>
      </c>
      <c r="D21" s="1" t="s">
        <v>175</v>
      </c>
      <c r="E21" s="1" t="s">
        <v>176</v>
      </c>
      <c r="F21" s="1">
        <v>1</v>
      </c>
      <c r="G21" s="1" t="s">
        <v>183</v>
      </c>
      <c r="H21" s="1">
        <v>6500</v>
      </c>
      <c r="I21" s="1"/>
    </row>
    <row r="22" spans="1:9" ht="54" x14ac:dyDescent="0.25">
      <c r="A22" s="45" t="str">
        <f t="shared" si="0"/>
        <v>CAS N° 551-2019-CG   -   Analista de Bienestar Social</v>
      </c>
      <c r="B22" s="1" t="s">
        <v>184</v>
      </c>
      <c r="C22" s="1" t="s">
        <v>176</v>
      </c>
      <c r="D22" s="1" t="s">
        <v>175</v>
      </c>
      <c r="E22" s="1" t="s">
        <v>176</v>
      </c>
      <c r="F22" s="1">
        <v>1</v>
      </c>
      <c r="G22" s="1" t="s">
        <v>185</v>
      </c>
      <c r="H22" s="1">
        <v>6500</v>
      </c>
      <c r="I22" s="1"/>
    </row>
    <row r="23" spans="1:9" ht="54" x14ac:dyDescent="0.25">
      <c r="A23" s="45" t="str">
        <f t="shared" si="0"/>
        <v>CAS N° 552-2019-CG   -   Analista de Bienestar Social</v>
      </c>
      <c r="B23" s="1" t="s">
        <v>186</v>
      </c>
      <c r="C23" s="1" t="s">
        <v>176</v>
      </c>
      <c r="D23" s="1" t="s">
        <v>175</v>
      </c>
      <c r="E23" s="1" t="s">
        <v>176</v>
      </c>
      <c r="F23" s="1">
        <v>1</v>
      </c>
      <c r="G23" s="1" t="s">
        <v>187</v>
      </c>
      <c r="H23" s="1">
        <v>6500</v>
      </c>
      <c r="I23" s="1"/>
    </row>
    <row r="24" spans="1:9" ht="54" x14ac:dyDescent="0.25">
      <c r="A24" s="45" t="str">
        <f t="shared" si="0"/>
        <v>CAS N° 553-2019-CG   -   Analista de Bienestar Social</v>
      </c>
      <c r="B24" s="1" t="s">
        <v>188</v>
      </c>
      <c r="C24" s="1" t="s">
        <v>176</v>
      </c>
      <c r="D24" s="1" t="s">
        <v>175</v>
      </c>
      <c r="E24" s="1" t="s">
        <v>176</v>
      </c>
      <c r="F24" s="1">
        <v>1</v>
      </c>
      <c r="G24" s="1" t="s">
        <v>189</v>
      </c>
      <c r="H24" s="1">
        <v>6500</v>
      </c>
      <c r="I24" s="1"/>
    </row>
    <row r="25" spans="1:9" ht="54" x14ac:dyDescent="0.25">
      <c r="A25" s="45" t="str">
        <f t="shared" si="0"/>
        <v>CAS N° 554-2019-CG   -   Analista de Bienestar Social</v>
      </c>
      <c r="B25" s="1" t="s">
        <v>190</v>
      </c>
      <c r="C25" s="1" t="s">
        <v>176</v>
      </c>
      <c r="D25" s="1" t="s">
        <v>175</v>
      </c>
      <c r="E25" s="1" t="s">
        <v>176</v>
      </c>
      <c r="F25" s="1">
        <v>1</v>
      </c>
      <c r="G25" s="1" t="s">
        <v>191</v>
      </c>
      <c r="H25" s="1">
        <v>6500</v>
      </c>
      <c r="I25" s="1"/>
    </row>
    <row r="26" spans="1:9" ht="54" x14ac:dyDescent="0.25">
      <c r="A26" s="45" t="str">
        <f t="shared" si="0"/>
        <v>CAS N° 555-2019-CG   -   Analista de Bienestar Social</v>
      </c>
      <c r="B26" s="1" t="s">
        <v>192</v>
      </c>
      <c r="C26" s="1" t="s">
        <v>176</v>
      </c>
      <c r="D26" s="1" t="s">
        <v>175</v>
      </c>
      <c r="E26" s="1" t="s">
        <v>176</v>
      </c>
      <c r="F26" s="1">
        <v>1</v>
      </c>
      <c r="G26" s="1" t="s">
        <v>193</v>
      </c>
      <c r="H26" s="1">
        <v>6500</v>
      </c>
      <c r="I26" s="1"/>
    </row>
    <row r="27" spans="1:9" ht="54" x14ac:dyDescent="0.25">
      <c r="A27" s="45" t="str">
        <f t="shared" si="0"/>
        <v>CAS N° 556-2019-CG   -   Analista de Bienestar Social</v>
      </c>
      <c r="B27" s="1" t="s">
        <v>194</v>
      </c>
      <c r="C27" s="1" t="s">
        <v>176</v>
      </c>
      <c r="D27" s="1" t="s">
        <v>175</v>
      </c>
      <c r="E27" s="1" t="s">
        <v>176</v>
      </c>
      <c r="F27" s="1">
        <v>1</v>
      </c>
      <c r="G27" s="1" t="s">
        <v>195</v>
      </c>
      <c r="H27" s="1">
        <v>6500</v>
      </c>
      <c r="I27" s="1"/>
    </row>
    <row r="28" spans="1:9" ht="54" x14ac:dyDescent="0.25">
      <c r="A28" s="45" t="str">
        <f t="shared" si="0"/>
        <v>CAS N° 557-2019-CG   -   Analista de Comunicaciones</v>
      </c>
      <c r="B28" s="1" t="s">
        <v>196</v>
      </c>
      <c r="C28" s="1" t="s">
        <v>197</v>
      </c>
      <c r="D28" s="1" t="s">
        <v>175</v>
      </c>
      <c r="E28" s="1" t="s">
        <v>197</v>
      </c>
      <c r="F28" s="1">
        <v>1</v>
      </c>
      <c r="G28" s="1" t="s">
        <v>140</v>
      </c>
      <c r="H28" s="1">
        <v>4500</v>
      </c>
      <c r="I28" s="1"/>
    </row>
    <row r="29" spans="1:9" ht="54" x14ac:dyDescent="0.25">
      <c r="A29" s="45" t="str">
        <f t="shared" si="0"/>
        <v>CAS N° 558-2019-CG   -   Auxiliar Administrativo</v>
      </c>
      <c r="B29" s="1" t="s">
        <v>198</v>
      </c>
      <c r="C29" s="1" t="s">
        <v>144</v>
      </c>
      <c r="D29" s="1" t="s">
        <v>175</v>
      </c>
      <c r="E29" s="1" t="s">
        <v>144</v>
      </c>
      <c r="F29" s="1">
        <v>1</v>
      </c>
      <c r="G29" s="1" t="s">
        <v>140</v>
      </c>
      <c r="H29" s="1">
        <v>2500</v>
      </c>
      <c r="I29" s="1"/>
    </row>
    <row r="30" spans="1:9" ht="63.75" x14ac:dyDescent="0.25">
      <c r="A30" s="45" t="str">
        <f t="shared" si="0"/>
        <v>CAS N° 560-2019-CG   -   Especialista en Organización y Selección</v>
      </c>
      <c r="B30" s="1" t="s">
        <v>200</v>
      </c>
      <c r="C30" s="1" t="s">
        <v>201</v>
      </c>
      <c r="D30" s="1" t="s">
        <v>199</v>
      </c>
      <c r="E30" s="1" t="s">
        <v>201</v>
      </c>
      <c r="F30" s="1">
        <v>1</v>
      </c>
      <c r="G30" s="1" t="s">
        <v>140</v>
      </c>
      <c r="H30" s="1">
        <v>8500</v>
      </c>
      <c r="I30" s="1"/>
    </row>
    <row r="31" spans="1:9" ht="63.75" x14ac:dyDescent="0.25">
      <c r="A31" s="45" t="str">
        <f t="shared" si="0"/>
        <v>CAS N° 561-2019-CG   -   Especialista de Reclutamiento y Selección</v>
      </c>
      <c r="B31" s="1" t="s">
        <v>202</v>
      </c>
      <c r="C31" s="1" t="s">
        <v>203</v>
      </c>
      <c r="D31" s="1" t="s">
        <v>199</v>
      </c>
      <c r="E31" s="1" t="s">
        <v>203</v>
      </c>
      <c r="F31" s="1">
        <v>4</v>
      </c>
      <c r="G31" s="1" t="s">
        <v>140</v>
      </c>
      <c r="H31" s="1">
        <v>6500</v>
      </c>
      <c r="I31" s="1"/>
    </row>
    <row r="32" spans="1:9" ht="51" x14ac:dyDescent="0.25">
      <c r="A32" s="45" t="str">
        <f t="shared" si="0"/>
        <v>CAS N° 562-2019-CG   -   Analista de Compensaciones</v>
      </c>
      <c r="B32" s="1" t="s">
        <v>204</v>
      </c>
      <c r="C32" s="1" t="s">
        <v>205</v>
      </c>
      <c r="D32" s="1" t="s">
        <v>199</v>
      </c>
      <c r="E32" s="1" t="s">
        <v>205</v>
      </c>
      <c r="F32" s="1">
        <v>1</v>
      </c>
      <c r="G32" s="1" t="s">
        <v>140</v>
      </c>
      <c r="H32" s="1">
        <v>5000</v>
      </c>
      <c r="I32" s="1"/>
    </row>
    <row r="33" spans="1:9" ht="51" x14ac:dyDescent="0.25">
      <c r="A33" s="45" t="str">
        <f t="shared" si="0"/>
        <v>CAS N° 563-2019-CG   -   Especialista Legal</v>
      </c>
      <c r="B33" s="1" t="s">
        <v>206</v>
      </c>
      <c r="C33" s="1" t="s">
        <v>142</v>
      </c>
      <c r="D33" s="1" t="s">
        <v>199</v>
      </c>
      <c r="E33" s="1" t="s">
        <v>142</v>
      </c>
      <c r="F33" s="1">
        <v>1</v>
      </c>
      <c r="G33" s="1" t="s">
        <v>140</v>
      </c>
      <c r="H33" s="1">
        <v>8500</v>
      </c>
      <c r="I33" s="1"/>
    </row>
    <row r="34" spans="1:9" ht="76.5" x14ac:dyDescent="0.25">
      <c r="A34" s="45" t="str">
        <f t="shared" si="0"/>
        <v>CAS N° 564-2019-CG   -   Analista de Administración de Información de Personal</v>
      </c>
      <c r="B34" s="1" t="s">
        <v>207</v>
      </c>
      <c r="C34" s="1" t="s">
        <v>208</v>
      </c>
      <c r="D34" s="1" t="s">
        <v>199</v>
      </c>
      <c r="E34" s="1" t="s">
        <v>208</v>
      </c>
      <c r="F34" s="1">
        <v>1</v>
      </c>
      <c r="G34" s="1" t="s">
        <v>140</v>
      </c>
      <c r="H34" s="1">
        <v>5500</v>
      </c>
      <c r="I34" s="1"/>
    </row>
    <row r="35" spans="1:9" ht="63.75" x14ac:dyDescent="0.25">
      <c r="A35" s="45" t="str">
        <f t="shared" si="0"/>
        <v>CAS N° 565-2019-CG   -   Analista de Control de Asistencia</v>
      </c>
      <c r="B35" s="1" t="s">
        <v>209</v>
      </c>
      <c r="C35" s="1" t="s">
        <v>210</v>
      </c>
      <c r="D35" s="1" t="s">
        <v>199</v>
      </c>
      <c r="E35" s="1" t="s">
        <v>210</v>
      </c>
      <c r="F35" s="1">
        <v>1</v>
      </c>
      <c r="G35" s="1" t="s">
        <v>140</v>
      </c>
      <c r="H35" s="1">
        <v>5000</v>
      </c>
      <c r="I35" s="1"/>
    </row>
    <row r="36" spans="1:9" ht="76.5" x14ac:dyDescent="0.25">
      <c r="A36" s="45" t="str">
        <f t="shared" ref="A36:A67" si="1">CONCATENATE("CAS N° ",B36,"-2019-CG   -   ",C36)</f>
        <v>CAS N° 566-2019-CG   -   Especialista en Planificación y Organización del Trabajo</v>
      </c>
      <c r="B36" s="1" t="s">
        <v>211</v>
      </c>
      <c r="C36" s="1" t="s">
        <v>213</v>
      </c>
      <c r="D36" s="1" t="s">
        <v>212</v>
      </c>
      <c r="E36" s="1" t="s">
        <v>213</v>
      </c>
      <c r="F36" s="1">
        <v>1</v>
      </c>
      <c r="G36" s="1" t="s">
        <v>140</v>
      </c>
      <c r="H36" s="1">
        <v>8500</v>
      </c>
      <c r="I36" s="1"/>
    </row>
    <row r="37" spans="1:9" ht="54" x14ac:dyDescent="0.25">
      <c r="A37" s="45" t="str">
        <f t="shared" si="1"/>
        <v>CAS N° 567-2019-CG   -   Especialista Legal</v>
      </c>
      <c r="B37" s="1" t="s">
        <v>214</v>
      </c>
      <c r="C37" s="1" t="s">
        <v>142</v>
      </c>
      <c r="D37" s="1" t="s">
        <v>212</v>
      </c>
      <c r="E37" s="1" t="s">
        <v>142</v>
      </c>
      <c r="F37" s="1">
        <v>1</v>
      </c>
      <c r="G37" s="1" t="s">
        <v>140</v>
      </c>
      <c r="H37" s="1">
        <v>8500</v>
      </c>
      <c r="I37" s="1"/>
    </row>
    <row r="38" spans="1:9" ht="63.75" x14ac:dyDescent="0.25">
      <c r="A38" s="45" t="str">
        <f t="shared" si="1"/>
        <v>CAS N° 568-2019-CG   -   Especialista en Gestión del Rendimiento</v>
      </c>
      <c r="B38" s="1" t="s">
        <v>215</v>
      </c>
      <c r="C38" s="1" t="s">
        <v>216</v>
      </c>
      <c r="D38" s="1" t="s">
        <v>212</v>
      </c>
      <c r="E38" s="1" t="s">
        <v>216</v>
      </c>
      <c r="F38" s="1">
        <v>1</v>
      </c>
      <c r="G38" s="1" t="s">
        <v>140</v>
      </c>
      <c r="H38" s="1">
        <v>8500</v>
      </c>
      <c r="I38" s="1"/>
    </row>
    <row r="39" spans="1:9" ht="63.75" x14ac:dyDescent="0.25">
      <c r="A39" s="45" t="str">
        <f t="shared" si="1"/>
        <v>CAS N° 569-2019-CG   -   Especialista en Gestión de la Capacitación</v>
      </c>
      <c r="B39" s="1" t="s">
        <v>217</v>
      </c>
      <c r="C39" s="1" t="s">
        <v>218</v>
      </c>
      <c r="D39" s="1" t="s">
        <v>212</v>
      </c>
      <c r="E39" s="1" t="s">
        <v>218</v>
      </c>
      <c r="F39" s="1">
        <v>1</v>
      </c>
      <c r="G39" s="1" t="s">
        <v>140</v>
      </c>
      <c r="H39" s="1">
        <v>8500</v>
      </c>
      <c r="I39" s="1"/>
    </row>
    <row r="40" spans="1:9" ht="63.75" x14ac:dyDescent="0.25">
      <c r="A40" s="45" t="str">
        <f t="shared" si="1"/>
        <v>CAS N° 570-2019-CG   -   Especialista en Gestión Administrativa</v>
      </c>
      <c r="B40" s="1" t="s">
        <v>219</v>
      </c>
      <c r="C40" s="1" t="s">
        <v>221</v>
      </c>
      <c r="D40" s="1" t="s">
        <v>220</v>
      </c>
      <c r="E40" s="1" t="s">
        <v>221</v>
      </c>
      <c r="F40" s="1">
        <v>1</v>
      </c>
      <c r="G40" s="1" t="s">
        <v>140</v>
      </c>
      <c r="H40" s="1">
        <v>6500</v>
      </c>
      <c r="I40" s="1"/>
    </row>
    <row r="41" spans="1:9" ht="81" x14ac:dyDescent="0.25">
      <c r="A41" s="45" t="str">
        <f t="shared" si="1"/>
        <v>CAS N° 571-2019-CG   -   Analista de Transparencia y Servicios de Control</v>
      </c>
      <c r="B41" s="1" t="s">
        <v>222</v>
      </c>
      <c r="C41" s="1" t="s">
        <v>224</v>
      </c>
      <c r="D41" s="1" t="s">
        <v>223</v>
      </c>
      <c r="E41" s="1" t="s">
        <v>224</v>
      </c>
      <c r="F41" s="1">
        <v>1</v>
      </c>
      <c r="G41" s="1" t="s">
        <v>140</v>
      </c>
      <c r="H41" s="1">
        <v>5500</v>
      </c>
      <c r="I41" s="1"/>
    </row>
    <row r="42" spans="1:9" ht="76.5" x14ac:dyDescent="0.25">
      <c r="A42" s="45" t="str">
        <f t="shared" si="1"/>
        <v>CAS N° 572-2019-CG   -   Especialista en Planificación Estratégica y Comunicacional</v>
      </c>
      <c r="B42" s="1" t="s">
        <v>225</v>
      </c>
      <c r="C42" s="1" t="s">
        <v>227</v>
      </c>
      <c r="D42" s="1" t="s">
        <v>226</v>
      </c>
      <c r="E42" s="1" t="s">
        <v>227</v>
      </c>
      <c r="F42" s="1">
        <v>1</v>
      </c>
      <c r="G42" s="1" t="s">
        <v>140</v>
      </c>
      <c r="H42" s="1">
        <v>7500</v>
      </c>
      <c r="I42" s="1"/>
    </row>
    <row r="43" spans="1:9" ht="76.5" x14ac:dyDescent="0.25">
      <c r="A43" s="45" t="str">
        <f t="shared" si="1"/>
        <v>CAS N° 573-2019-CG   -   Asistente en Imagen y Eventos Corporativos</v>
      </c>
      <c r="B43" s="1" t="s">
        <v>228</v>
      </c>
      <c r="C43" s="1" t="s">
        <v>229</v>
      </c>
      <c r="D43" s="1" t="s">
        <v>226</v>
      </c>
      <c r="E43" s="1" t="s">
        <v>229</v>
      </c>
      <c r="F43" s="1">
        <v>1</v>
      </c>
      <c r="G43" s="1" t="s">
        <v>140</v>
      </c>
      <c r="H43" s="1">
        <v>5500</v>
      </c>
      <c r="I43" s="1"/>
    </row>
    <row r="44" spans="1:9" ht="63.75" x14ac:dyDescent="0.25">
      <c r="A44" s="45" t="str">
        <f t="shared" si="1"/>
        <v>CAS N° 574-2019-CG   -   Auxiliar en Atención al Ciudadano</v>
      </c>
      <c r="B44" s="1" t="s">
        <v>230</v>
      </c>
      <c r="C44" s="1" t="s">
        <v>231</v>
      </c>
      <c r="D44" s="1" t="s">
        <v>226</v>
      </c>
      <c r="E44" s="1" t="s">
        <v>231</v>
      </c>
      <c r="F44" s="1">
        <v>4</v>
      </c>
      <c r="G44" s="1" t="s">
        <v>140</v>
      </c>
      <c r="H44" s="1">
        <v>3000</v>
      </c>
      <c r="I44" s="1"/>
    </row>
    <row r="45" spans="1:9" ht="54" x14ac:dyDescent="0.25">
      <c r="A45" s="45" t="str">
        <f t="shared" si="1"/>
        <v>CAS N° 575-2019-CG   -   Auxiliar Administrativo</v>
      </c>
      <c r="B45" s="1" t="s">
        <v>232</v>
      </c>
      <c r="C45" s="1" t="s">
        <v>144</v>
      </c>
      <c r="D45" s="1" t="s">
        <v>226</v>
      </c>
      <c r="E45" s="1" t="s">
        <v>144</v>
      </c>
      <c r="F45" s="1">
        <v>1</v>
      </c>
      <c r="G45" s="1" t="s">
        <v>140</v>
      </c>
      <c r="H45" s="1">
        <v>2500</v>
      </c>
      <c r="I45" s="1"/>
    </row>
    <row r="46" spans="1:9" ht="40.5" x14ac:dyDescent="0.25">
      <c r="A46" s="45" t="str">
        <f t="shared" si="1"/>
        <v>CAS N° 576-2019-CG   -   Apoyo de prensa</v>
      </c>
      <c r="B46" s="1" t="s">
        <v>233</v>
      </c>
      <c r="C46" s="1" t="s">
        <v>235</v>
      </c>
      <c r="D46" s="1" t="s">
        <v>234</v>
      </c>
      <c r="E46" s="1" t="s">
        <v>235</v>
      </c>
      <c r="F46" s="1">
        <v>1</v>
      </c>
      <c r="G46" s="1" t="s">
        <v>140</v>
      </c>
      <c r="H46" s="1">
        <v>4000</v>
      </c>
      <c r="I46" s="1"/>
    </row>
    <row r="47" spans="1:9" ht="51" x14ac:dyDescent="0.25">
      <c r="A47" s="45" t="str">
        <f t="shared" si="1"/>
        <v>CAS N° 577-2019-CG   -   Especialista de Prensa Regional</v>
      </c>
      <c r="B47" s="1" t="s">
        <v>236</v>
      </c>
      <c r="C47" s="1" t="s">
        <v>237</v>
      </c>
      <c r="D47" s="1" t="s">
        <v>234</v>
      </c>
      <c r="E47" s="1" t="s">
        <v>237</v>
      </c>
      <c r="F47" s="1">
        <v>1</v>
      </c>
      <c r="G47" s="1" t="s">
        <v>140</v>
      </c>
      <c r="H47" s="1">
        <v>6500</v>
      </c>
      <c r="I47" s="1"/>
    </row>
    <row r="48" spans="1:9" ht="51" x14ac:dyDescent="0.25">
      <c r="A48" s="45" t="str">
        <f t="shared" si="1"/>
        <v>CAS N° 578-2019-CG   -   Especialista de Prensa</v>
      </c>
      <c r="B48" s="1" t="s">
        <v>238</v>
      </c>
      <c r="C48" s="1" t="s">
        <v>239</v>
      </c>
      <c r="D48" s="1" t="s">
        <v>234</v>
      </c>
      <c r="E48" s="1" t="s">
        <v>239</v>
      </c>
      <c r="F48" s="1">
        <v>1</v>
      </c>
      <c r="G48" s="1" t="s">
        <v>140</v>
      </c>
      <c r="H48" s="1">
        <v>6500</v>
      </c>
      <c r="I48" s="1"/>
    </row>
    <row r="49" spans="1:9" ht="51" x14ac:dyDescent="0.25">
      <c r="A49" s="45" t="str">
        <f t="shared" si="1"/>
        <v>CAS N° 579-2019-CG   -   Asistente Audiovisual</v>
      </c>
      <c r="B49" s="1" t="s">
        <v>240</v>
      </c>
      <c r="C49" s="1" t="s">
        <v>241</v>
      </c>
      <c r="D49" s="1" t="s">
        <v>234</v>
      </c>
      <c r="E49" s="1" t="s">
        <v>241</v>
      </c>
      <c r="F49" s="1">
        <v>1</v>
      </c>
      <c r="G49" s="1" t="s">
        <v>140</v>
      </c>
      <c r="H49" s="1">
        <v>5500</v>
      </c>
      <c r="I49" s="1"/>
    </row>
    <row r="50" spans="1:9" ht="51" x14ac:dyDescent="0.25">
      <c r="A50" s="45" t="str">
        <f t="shared" si="1"/>
        <v>CAS N° 580-2019-CG   -   Técnico Audiovisual</v>
      </c>
      <c r="B50" s="1" t="s">
        <v>242</v>
      </c>
      <c r="C50" s="1" t="s">
        <v>243</v>
      </c>
      <c r="D50" s="1" t="s">
        <v>234</v>
      </c>
      <c r="E50" s="1" t="s">
        <v>243</v>
      </c>
      <c r="F50" s="1">
        <v>1</v>
      </c>
      <c r="G50" s="1" t="s">
        <v>140</v>
      </c>
      <c r="H50" s="1">
        <v>5500</v>
      </c>
      <c r="I50" s="1"/>
    </row>
    <row r="51" spans="1:9" ht="63.75" x14ac:dyDescent="0.25">
      <c r="A51" s="45" t="str">
        <f t="shared" si="1"/>
        <v>CAS N° 581-2019-CG   -   Supervisor de Ejecución de Proyectos</v>
      </c>
      <c r="B51" s="1" t="s">
        <v>244</v>
      </c>
      <c r="C51" s="1" t="s">
        <v>246</v>
      </c>
      <c r="D51" s="1" t="s">
        <v>245</v>
      </c>
      <c r="E51" s="1" t="s">
        <v>246</v>
      </c>
      <c r="F51" s="1">
        <v>1</v>
      </c>
      <c r="G51" s="1" t="s">
        <v>140</v>
      </c>
      <c r="H51" s="1">
        <v>11500</v>
      </c>
      <c r="I51" s="1"/>
    </row>
    <row r="52" spans="1:9" ht="51" x14ac:dyDescent="0.25">
      <c r="A52" s="45" t="str">
        <f t="shared" si="1"/>
        <v>CAS N° 582-2019-CG   -   Especialista en Contrataciones</v>
      </c>
      <c r="B52" s="1" t="s">
        <v>247</v>
      </c>
      <c r="C52" s="1" t="s">
        <v>163</v>
      </c>
      <c r="D52" s="1" t="s">
        <v>245</v>
      </c>
      <c r="E52" s="1" t="s">
        <v>163</v>
      </c>
      <c r="F52" s="1">
        <v>2</v>
      </c>
      <c r="G52" s="1" t="s">
        <v>140</v>
      </c>
      <c r="H52" s="1">
        <v>7500</v>
      </c>
      <c r="I52" s="1"/>
    </row>
    <row r="53" spans="1:9" ht="51" x14ac:dyDescent="0.25">
      <c r="A53" s="45" t="str">
        <f t="shared" si="1"/>
        <v>CAS N° 583-2019-CG   -   Coordinador de Presupuesto</v>
      </c>
      <c r="B53" s="1" t="s">
        <v>248</v>
      </c>
      <c r="C53" s="1" t="s">
        <v>249</v>
      </c>
      <c r="D53" s="1" t="s">
        <v>245</v>
      </c>
      <c r="E53" s="1" t="s">
        <v>249</v>
      </c>
      <c r="F53" s="1">
        <v>1</v>
      </c>
      <c r="G53" s="1" t="s">
        <v>140</v>
      </c>
      <c r="H53" s="1">
        <v>10500</v>
      </c>
      <c r="I53" s="1"/>
    </row>
    <row r="54" spans="1:9" ht="40.5" x14ac:dyDescent="0.25">
      <c r="A54" s="45" t="str">
        <f t="shared" si="1"/>
        <v>CAS N° 584-2019-CG   -   Administrador</v>
      </c>
      <c r="B54" s="32" t="s">
        <v>250</v>
      </c>
      <c r="C54" s="32" t="s">
        <v>251</v>
      </c>
      <c r="D54" s="32" t="s">
        <v>245</v>
      </c>
      <c r="E54" s="32" t="s">
        <v>251</v>
      </c>
      <c r="F54" s="32">
        <v>1</v>
      </c>
      <c r="G54" s="32" t="s">
        <v>140</v>
      </c>
      <c r="H54" s="32">
        <v>12500</v>
      </c>
      <c r="I54" s="1"/>
    </row>
    <row r="55" spans="1:9" ht="40.5" x14ac:dyDescent="0.25">
      <c r="A55" s="45" t="str">
        <f t="shared" si="1"/>
        <v>CAS N° 585-2019-CG   -   Asesor Legal</v>
      </c>
      <c r="B55" s="32" t="s">
        <v>252</v>
      </c>
      <c r="C55" s="32" t="s">
        <v>253</v>
      </c>
      <c r="D55" s="32" t="s">
        <v>245</v>
      </c>
      <c r="E55" s="32" t="s">
        <v>253</v>
      </c>
      <c r="F55" s="32">
        <v>1</v>
      </c>
      <c r="G55" s="32" t="s">
        <v>140</v>
      </c>
      <c r="H55" s="32">
        <v>11500</v>
      </c>
      <c r="I55" s="1"/>
    </row>
    <row r="56" spans="1:9" ht="51" x14ac:dyDescent="0.25">
      <c r="A56" s="45" t="str">
        <f t="shared" si="1"/>
        <v>CAS N° 586-2019-CG   -   Supervisor de Contrataciones</v>
      </c>
      <c r="B56" s="1" t="s">
        <v>254</v>
      </c>
      <c r="C56" s="1" t="s">
        <v>255</v>
      </c>
      <c r="D56" s="1" t="s">
        <v>245</v>
      </c>
      <c r="E56" s="1" t="s">
        <v>255</v>
      </c>
      <c r="F56" s="1">
        <v>1</v>
      </c>
      <c r="G56" s="1" t="s">
        <v>140</v>
      </c>
      <c r="H56" s="1">
        <v>11500</v>
      </c>
      <c r="I56" s="1"/>
    </row>
    <row r="57" spans="1:9" ht="63.75" x14ac:dyDescent="0.25">
      <c r="A57" s="45" t="str">
        <f t="shared" si="1"/>
        <v>CAS N° 587-2019-CG   -   Especialista de Seguimiento Contractual</v>
      </c>
      <c r="B57" s="1" t="s">
        <v>256</v>
      </c>
      <c r="C57" s="1" t="s">
        <v>257</v>
      </c>
      <c r="D57" s="1" t="s">
        <v>245</v>
      </c>
      <c r="E57" s="1" t="s">
        <v>257</v>
      </c>
      <c r="F57" s="1">
        <v>1</v>
      </c>
      <c r="G57" s="1" t="s">
        <v>140</v>
      </c>
      <c r="H57" s="1">
        <v>7500</v>
      </c>
      <c r="I57" s="32"/>
    </row>
    <row r="58" spans="1:9" ht="76.5" x14ac:dyDescent="0.25">
      <c r="A58" s="45" t="str">
        <f t="shared" si="1"/>
        <v>CAS N° 588-2019-CG   -   Apoyo de Almacén y Control Patrimonial</v>
      </c>
      <c r="B58" s="1" t="s">
        <v>258</v>
      </c>
      <c r="C58" s="1" t="s">
        <v>259</v>
      </c>
      <c r="D58" s="1" t="s">
        <v>245</v>
      </c>
      <c r="E58" s="1" t="s">
        <v>259</v>
      </c>
      <c r="F58" s="1">
        <v>1</v>
      </c>
      <c r="G58" s="1" t="s">
        <v>140</v>
      </c>
      <c r="H58" s="1">
        <v>4500</v>
      </c>
      <c r="I58" s="32"/>
    </row>
    <row r="59" spans="1:9" ht="40.5" x14ac:dyDescent="0.25">
      <c r="A59" s="45" t="str">
        <f t="shared" si="1"/>
        <v>CAS N° 589-2019-CG   -   Contador</v>
      </c>
      <c r="B59" s="1" t="s">
        <v>260</v>
      </c>
      <c r="C59" s="1" t="s">
        <v>261</v>
      </c>
      <c r="D59" s="1" t="s">
        <v>245</v>
      </c>
      <c r="E59" s="1" t="s">
        <v>261</v>
      </c>
      <c r="F59" s="1">
        <v>1</v>
      </c>
      <c r="G59" s="1" t="s">
        <v>140</v>
      </c>
      <c r="H59" s="1">
        <v>9500</v>
      </c>
      <c r="I59" s="1"/>
    </row>
    <row r="60" spans="1:9" ht="51" x14ac:dyDescent="0.25">
      <c r="A60" s="45" t="str">
        <f t="shared" si="1"/>
        <v>CAS N° 590-2019-CG   -   Especialista en Contabilidad</v>
      </c>
      <c r="B60" s="1" t="s">
        <v>262</v>
      </c>
      <c r="C60" s="1" t="s">
        <v>263</v>
      </c>
      <c r="D60" s="1" t="s">
        <v>245</v>
      </c>
      <c r="E60" s="1" t="s">
        <v>263</v>
      </c>
      <c r="F60" s="1">
        <v>1</v>
      </c>
      <c r="G60" s="1" t="s">
        <v>140</v>
      </c>
      <c r="H60" s="1">
        <v>7500</v>
      </c>
      <c r="I60" s="1"/>
    </row>
    <row r="61" spans="1:9" ht="40.5" x14ac:dyDescent="0.25">
      <c r="A61" s="45" t="str">
        <f t="shared" si="1"/>
        <v>CAS N° 591-2019-CG   -   Tesorero</v>
      </c>
      <c r="B61" s="1" t="s">
        <v>264</v>
      </c>
      <c r="C61" s="1" t="s">
        <v>265</v>
      </c>
      <c r="D61" s="1" t="s">
        <v>245</v>
      </c>
      <c r="E61" s="1" t="s">
        <v>265</v>
      </c>
      <c r="F61" s="1">
        <v>1</v>
      </c>
      <c r="G61" s="1" t="s">
        <v>140</v>
      </c>
      <c r="H61" s="1">
        <v>11500</v>
      </c>
      <c r="I61" s="1"/>
    </row>
    <row r="62" spans="1:9" ht="63.75" x14ac:dyDescent="0.25">
      <c r="A62" s="45" t="str">
        <f t="shared" si="1"/>
        <v>CAS N° 592-2019-CG   -   Supervisor de Monitoreo y Evaluación</v>
      </c>
      <c r="B62" s="1" t="s">
        <v>266</v>
      </c>
      <c r="C62" s="1" t="s">
        <v>267</v>
      </c>
      <c r="D62" s="1" t="s">
        <v>245</v>
      </c>
      <c r="E62" s="1" t="s">
        <v>267</v>
      </c>
      <c r="F62" s="1">
        <v>1</v>
      </c>
      <c r="G62" s="1" t="s">
        <v>140</v>
      </c>
      <c r="H62" s="1">
        <v>11500</v>
      </c>
      <c r="I62" s="1"/>
    </row>
    <row r="63" spans="1:9" ht="63.75" x14ac:dyDescent="0.25">
      <c r="A63" s="45" t="str">
        <f t="shared" si="1"/>
        <v>CAS N° 593-2019-CG   -   Especialista de Simplificación Administrativa</v>
      </c>
      <c r="B63" s="1" t="s">
        <v>268</v>
      </c>
      <c r="C63" s="1" t="s">
        <v>270</v>
      </c>
      <c r="D63" s="1" t="s">
        <v>269</v>
      </c>
      <c r="E63" s="1" t="s">
        <v>270</v>
      </c>
      <c r="F63" s="1">
        <v>1</v>
      </c>
      <c r="G63" s="1" t="s">
        <v>140</v>
      </c>
      <c r="H63" s="1">
        <v>8500</v>
      </c>
      <c r="I63" s="1"/>
    </row>
    <row r="64" spans="1:9" ht="76.5" x14ac:dyDescent="0.25">
      <c r="A64" s="45" t="str">
        <f t="shared" si="1"/>
        <v>CAS N° 594-2019-CG   -   Especialista de Gestión de Procesos y Calidad</v>
      </c>
      <c r="B64" s="1" t="s">
        <v>271</v>
      </c>
      <c r="C64" s="1" t="s">
        <v>272</v>
      </c>
      <c r="D64" s="1" t="s">
        <v>269</v>
      </c>
      <c r="E64" s="1" t="s">
        <v>272</v>
      </c>
      <c r="F64" s="1">
        <v>1</v>
      </c>
      <c r="G64" s="1" t="s">
        <v>140</v>
      </c>
      <c r="H64" s="1">
        <v>9500</v>
      </c>
      <c r="I64" s="1"/>
    </row>
    <row r="65" spans="1:9" ht="54" x14ac:dyDescent="0.25">
      <c r="A65" s="45" t="str">
        <f t="shared" si="1"/>
        <v>CAS N° 595-2019-CG   -   Analista de Planeamiento</v>
      </c>
      <c r="B65" s="1" t="s">
        <v>273</v>
      </c>
      <c r="C65" s="1" t="s">
        <v>152</v>
      </c>
      <c r="D65" s="1" t="s">
        <v>274</v>
      </c>
      <c r="E65" s="1" t="s">
        <v>152</v>
      </c>
      <c r="F65" s="1">
        <v>1</v>
      </c>
      <c r="G65" s="1" t="s">
        <v>140</v>
      </c>
      <c r="H65" s="1">
        <v>5500</v>
      </c>
      <c r="I65" s="1"/>
    </row>
    <row r="66" spans="1:9" ht="51" x14ac:dyDescent="0.25">
      <c r="A66" s="45" t="str">
        <f t="shared" si="1"/>
        <v>CAS N° 596-2019-CG   -   Analista de Presupuesto</v>
      </c>
      <c r="B66" s="1" t="s">
        <v>275</v>
      </c>
      <c r="C66" s="1" t="s">
        <v>277</v>
      </c>
      <c r="D66" s="1" t="s">
        <v>276</v>
      </c>
      <c r="E66" s="1" t="s">
        <v>277</v>
      </c>
      <c r="F66" s="1">
        <v>1</v>
      </c>
      <c r="G66" s="1" t="s">
        <v>140</v>
      </c>
      <c r="H66" s="1">
        <v>5000</v>
      </c>
      <c r="I66" s="1"/>
    </row>
    <row r="67" spans="1:9" ht="51" x14ac:dyDescent="0.25">
      <c r="A67" s="45" t="str">
        <f t="shared" si="1"/>
        <v xml:space="preserve">CAS N° 597-2019-CG   -   Especialista de Presupuesto </v>
      </c>
      <c r="B67" s="1" t="s">
        <v>278</v>
      </c>
      <c r="C67" s="1" t="s">
        <v>279</v>
      </c>
      <c r="D67" s="1" t="s">
        <v>276</v>
      </c>
      <c r="E67" s="1" t="s">
        <v>279</v>
      </c>
      <c r="F67" s="1">
        <v>1</v>
      </c>
      <c r="G67" s="1" t="s">
        <v>140</v>
      </c>
      <c r="H67" s="1">
        <v>7500</v>
      </c>
      <c r="I67" s="1"/>
    </row>
    <row r="68" spans="1:9" ht="51" x14ac:dyDescent="0.25">
      <c r="A68" s="45" t="str">
        <f t="shared" ref="A68:A93" si="2">CONCATENATE("CAS N° ",B68,"-2019-CG   -   ",C68)</f>
        <v>CAS N° 598-2019-CG   -   Coordinador de Presupuesto</v>
      </c>
      <c r="B68" s="1" t="s">
        <v>280</v>
      </c>
      <c r="C68" s="1" t="s">
        <v>249</v>
      </c>
      <c r="D68" s="1" t="s">
        <v>276</v>
      </c>
      <c r="E68" s="1" t="s">
        <v>249</v>
      </c>
      <c r="F68" s="1">
        <v>1</v>
      </c>
      <c r="G68" s="1" t="s">
        <v>140</v>
      </c>
      <c r="H68" s="1">
        <v>12500</v>
      </c>
      <c r="I68" s="1"/>
    </row>
    <row r="69" spans="1:9" ht="63.75" x14ac:dyDescent="0.25">
      <c r="A69" s="45" t="str">
        <f t="shared" si="2"/>
        <v>CAS N° 599-2019-CG   -   Especialista en Relaciones Internacionales</v>
      </c>
      <c r="B69" s="1" t="s">
        <v>281</v>
      </c>
      <c r="C69" s="1" t="s">
        <v>283</v>
      </c>
      <c r="D69" s="1" t="s">
        <v>282</v>
      </c>
      <c r="E69" s="1" t="s">
        <v>283</v>
      </c>
      <c r="F69" s="1">
        <v>1</v>
      </c>
      <c r="G69" s="1" t="s">
        <v>140</v>
      </c>
      <c r="H69" s="1">
        <v>7500</v>
      </c>
      <c r="I69" s="1"/>
    </row>
    <row r="70" spans="1:9" ht="76.5" x14ac:dyDescent="0.25">
      <c r="A70" s="45" t="str">
        <f t="shared" si="2"/>
        <v>CAS N° 600-2019-CG   -   Asistente de Coordinación Interinstitucional Nacional</v>
      </c>
      <c r="B70" s="1" t="s">
        <v>284</v>
      </c>
      <c r="C70" s="1" t="s">
        <v>286</v>
      </c>
      <c r="D70" s="1" t="s">
        <v>285</v>
      </c>
      <c r="E70" s="1" t="s">
        <v>286</v>
      </c>
      <c r="F70" s="1">
        <v>1</v>
      </c>
      <c r="G70" s="1" t="s">
        <v>140</v>
      </c>
      <c r="H70" s="1">
        <v>5500</v>
      </c>
      <c r="I70" s="1"/>
    </row>
    <row r="71" spans="1:9" ht="63.75" x14ac:dyDescent="0.25">
      <c r="A71" s="45" t="str">
        <f t="shared" si="2"/>
        <v>CAS N° 601-2019-CG   -   Especialista en Gestión Institucional</v>
      </c>
      <c r="B71" s="1" t="s">
        <v>287</v>
      </c>
      <c r="C71" s="1" t="s">
        <v>288</v>
      </c>
      <c r="D71" s="1" t="s">
        <v>285</v>
      </c>
      <c r="E71" s="1" t="s">
        <v>288</v>
      </c>
      <c r="F71" s="1">
        <v>1</v>
      </c>
      <c r="G71" s="1" t="s">
        <v>140</v>
      </c>
      <c r="H71" s="1">
        <v>8500</v>
      </c>
      <c r="I71" s="1"/>
    </row>
    <row r="72" spans="1:9" ht="54" x14ac:dyDescent="0.25">
      <c r="A72" s="45" t="str">
        <f t="shared" si="2"/>
        <v>CAS N° 602-2019-CG   -   Especialista en Cooperación</v>
      </c>
      <c r="B72" s="1" t="s">
        <v>289</v>
      </c>
      <c r="C72" s="1" t="s">
        <v>290</v>
      </c>
      <c r="D72" s="1" t="s">
        <v>285</v>
      </c>
      <c r="E72" s="1" t="s">
        <v>290</v>
      </c>
      <c r="F72" s="1">
        <v>1</v>
      </c>
      <c r="G72" s="1" t="s">
        <v>140</v>
      </c>
      <c r="H72" s="1">
        <v>8500</v>
      </c>
      <c r="I72" s="1"/>
    </row>
    <row r="73" spans="1:9" ht="51" x14ac:dyDescent="0.25">
      <c r="A73" s="45" t="str">
        <f t="shared" si="2"/>
        <v>CAS N° 603-2019-CG   -   Apoyo Administrativo</v>
      </c>
      <c r="B73" s="1" t="s">
        <v>291</v>
      </c>
      <c r="C73" s="1" t="s">
        <v>293</v>
      </c>
      <c r="D73" s="1" t="s">
        <v>292</v>
      </c>
      <c r="E73" s="1" t="s">
        <v>293</v>
      </c>
      <c r="F73" s="1">
        <v>1</v>
      </c>
      <c r="G73" s="1" t="s">
        <v>140</v>
      </c>
      <c r="H73" s="1">
        <v>3500</v>
      </c>
      <c r="I73" s="1"/>
    </row>
    <row r="74" spans="1:9" ht="76.5" x14ac:dyDescent="0.25">
      <c r="A74" s="45" t="str">
        <f t="shared" si="2"/>
        <v>CAS N° 604-2019-CG   -   Especialista en Atención de Expedientes Parlamentarios</v>
      </c>
      <c r="B74" s="1" t="s">
        <v>294</v>
      </c>
      <c r="C74" s="1" t="s">
        <v>295</v>
      </c>
      <c r="D74" s="1" t="s">
        <v>292</v>
      </c>
      <c r="E74" s="1" t="s">
        <v>295</v>
      </c>
      <c r="F74" s="1">
        <v>1</v>
      </c>
      <c r="G74" s="1" t="s">
        <v>140</v>
      </c>
      <c r="H74" s="1">
        <v>6500</v>
      </c>
      <c r="I74" s="1"/>
    </row>
    <row r="75" spans="1:9" ht="63.75" x14ac:dyDescent="0.25">
      <c r="A75" s="45" t="str">
        <f t="shared" si="2"/>
        <v>CAS N° 605-2019-CG   -   Especialista en Relacionamiento Parlamentario</v>
      </c>
      <c r="B75" s="1" t="s">
        <v>296</v>
      </c>
      <c r="C75" s="1" t="s">
        <v>297</v>
      </c>
      <c r="D75" s="1" t="s">
        <v>292</v>
      </c>
      <c r="E75" s="1" t="s">
        <v>297</v>
      </c>
      <c r="F75" s="1">
        <v>1</v>
      </c>
      <c r="G75" s="1" t="s">
        <v>140</v>
      </c>
      <c r="H75" s="1">
        <v>7500</v>
      </c>
      <c r="I75" s="1"/>
    </row>
    <row r="76" spans="1:9" ht="127.5" x14ac:dyDescent="0.25">
      <c r="A76" s="45" t="str">
        <f t="shared" si="2"/>
        <v>CAS N° 606-2019-CG   -   Especialista en Atención, Coordinación y Absolución de Consultas relacionadas a Pedidos Parlamentarios</v>
      </c>
      <c r="B76" s="1" t="s">
        <v>298</v>
      </c>
      <c r="C76" s="1" t="s">
        <v>299</v>
      </c>
      <c r="D76" s="1" t="s">
        <v>292</v>
      </c>
      <c r="E76" s="1" t="s">
        <v>299</v>
      </c>
      <c r="F76" s="1">
        <v>12</v>
      </c>
      <c r="G76" s="1" t="s">
        <v>140</v>
      </c>
      <c r="H76" s="1">
        <v>6500</v>
      </c>
      <c r="I76" s="1"/>
    </row>
    <row r="77" spans="1:9" ht="76.5" x14ac:dyDescent="0.25">
      <c r="A77" s="45" t="str">
        <f t="shared" si="2"/>
        <v>CAS N° 608-2019-CG   -   Especialista en Soporte Técnico, Mesa de Ayuda y Call Center</v>
      </c>
      <c r="B77" s="1" t="s">
        <v>300</v>
      </c>
      <c r="C77" s="1" t="s">
        <v>302</v>
      </c>
      <c r="D77" s="1" t="s">
        <v>301</v>
      </c>
      <c r="E77" s="1" t="s">
        <v>302</v>
      </c>
      <c r="F77" s="1">
        <v>6</v>
      </c>
      <c r="G77" s="1" t="s">
        <v>140</v>
      </c>
      <c r="H77" s="1">
        <v>5500</v>
      </c>
      <c r="I77" s="1"/>
    </row>
    <row r="78" spans="1:9" ht="76.5" x14ac:dyDescent="0.25">
      <c r="A78" s="45" t="str">
        <f t="shared" si="2"/>
        <v>CAS N° 609-2019-CG   -   Especialista en Redes, Comunicaciones y Telefonía IP</v>
      </c>
      <c r="B78" s="1" t="s">
        <v>303</v>
      </c>
      <c r="C78" s="1" t="s">
        <v>305</v>
      </c>
      <c r="D78" s="1" t="s">
        <v>304</v>
      </c>
      <c r="E78" s="1" t="s">
        <v>305</v>
      </c>
      <c r="F78" s="1">
        <v>2</v>
      </c>
      <c r="G78" s="1" t="s">
        <v>140</v>
      </c>
      <c r="H78" s="1">
        <v>5500</v>
      </c>
      <c r="I78" s="1"/>
    </row>
    <row r="79" spans="1:9" ht="51" x14ac:dyDescent="0.25">
      <c r="A79" s="45" t="str">
        <f t="shared" si="2"/>
        <v>CAS N° 611-2019-CG   -   Analista Programador I</v>
      </c>
      <c r="B79" s="1" t="s">
        <v>307</v>
      </c>
      <c r="C79" s="1" t="s">
        <v>308</v>
      </c>
      <c r="D79" s="1" t="s">
        <v>306</v>
      </c>
      <c r="E79" s="1" t="s">
        <v>308</v>
      </c>
      <c r="F79" s="1">
        <v>1</v>
      </c>
      <c r="G79" s="1" t="s">
        <v>140</v>
      </c>
      <c r="H79" s="1">
        <v>5500</v>
      </c>
      <c r="I79" s="1"/>
    </row>
    <row r="80" spans="1:9" ht="76.5" x14ac:dyDescent="0.25">
      <c r="A80" s="45" t="str">
        <f t="shared" si="2"/>
        <v>CAS N° 613-2019-CG   -   Especialista Legal en Contrataciones del Estado</v>
      </c>
      <c r="B80" s="1" t="s">
        <v>309</v>
      </c>
      <c r="C80" s="1" t="s">
        <v>311</v>
      </c>
      <c r="D80" s="1" t="s">
        <v>310</v>
      </c>
      <c r="E80" s="1" t="s">
        <v>311</v>
      </c>
      <c r="F80" s="1">
        <v>1</v>
      </c>
      <c r="G80" s="1" t="s">
        <v>140</v>
      </c>
      <c r="H80" s="1">
        <v>11500</v>
      </c>
      <c r="I80" s="1"/>
    </row>
    <row r="81" spans="1:9" ht="63.75" x14ac:dyDescent="0.25">
      <c r="A81" s="45" t="str">
        <f t="shared" si="2"/>
        <v>CAS N° 614-2019-CG   -   Especialista en Derecho Administrativo</v>
      </c>
      <c r="B81" s="1" t="s">
        <v>312</v>
      </c>
      <c r="C81" s="1" t="s">
        <v>313</v>
      </c>
      <c r="D81" s="1" t="s">
        <v>310</v>
      </c>
      <c r="E81" s="1" t="s">
        <v>313</v>
      </c>
      <c r="F81" s="1">
        <v>1</v>
      </c>
      <c r="G81" s="1" t="s">
        <v>140</v>
      </c>
      <c r="H81" s="1">
        <v>8500</v>
      </c>
      <c r="I81" s="1"/>
    </row>
    <row r="82" spans="1:9" ht="51" x14ac:dyDescent="0.25">
      <c r="A82" s="45" t="str">
        <f t="shared" si="2"/>
        <v xml:space="preserve">CAS N° 615-2019-CG   -   Especialista en Derecho Laboral </v>
      </c>
      <c r="B82" s="1" t="s">
        <v>314</v>
      </c>
      <c r="C82" s="1" t="s">
        <v>315</v>
      </c>
      <c r="D82" s="1" t="s">
        <v>310</v>
      </c>
      <c r="E82" s="1" t="s">
        <v>315</v>
      </c>
      <c r="F82" s="1">
        <v>1</v>
      </c>
      <c r="G82" s="1" t="s">
        <v>140</v>
      </c>
      <c r="H82" s="1">
        <v>9500</v>
      </c>
      <c r="I82" s="1"/>
    </row>
    <row r="83" spans="1:9" ht="89.25" x14ac:dyDescent="0.25">
      <c r="A83" s="45" t="str">
        <f t="shared" si="2"/>
        <v>CAS N° 616-2019-CG   -   Especialista Legal - Asistencia Técnica en Control Gubernamental</v>
      </c>
      <c r="B83" s="1" t="s">
        <v>316</v>
      </c>
      <c r="C83" s="1" t="s">
        <v>318</v>
      </c>
      <c r="D83" s="1" t="s">
        <v>317</v>
      </c>
      <c r="E83" s="1" t="s">
        <v>318</v>
      </c>
      <c r="F83" s="1">
        <v>1</v>
      </c>
      <c r="G83" s="1" t="s">
        <v>140</v>
      </c>
      <c r="H83" s="1">
        <v>8500</v>
      </c>
      <c r="I83" s="1"/>
    </row>
    <row r="84" spans="1:9" ht="89.25" x14ac:dyDescent="0.25">
      <c r="A84" s="45" t="str">
        <f t="shared" si="2"/>
        <v>CAS N° 617-2019-CG   -   Especialista Legal - Proyectos Normativos en Control Gubernamental</v>
      </c>
      <c r="B84" s="1" t="s">
        <v>319</v>
      </c>
      <c r="C84" s="1" t="s">
        <v>320</v>
      </c>
      <c r="D84" s="1" t="s">
        <v>317</v>
      </c>
      <c r="E84" s="1" t="s">
        <v>320</v>
      </c>
      <c r="F84" s="1">
        <v>1</v>
      </c>
      <c r="G84" s="1" t="s">
        <v>140</v>
      </c>
      <c r="H84" s="1">
        <v>8500</v>
      </c>
      <c r="I84" s="1"/>
    </row>
    <row r="85" spans="1:9" ht="63.75" x14ac:dyDescent="0.25">
      <c r="A85" s="45" t="str">
        <f t="shared" si="2"/>
        <v>CAS N° 618-2019-CG   -   Especialista en Control Gubernamental</v>
      </c>
      <c r="B85" s="1" t="s">
        <v>321</v>
      </c>
      <c r="C85" s="1" t="s">
        <v>322</v>
      </c>
      <c r="D85" s="1" t="s">
        <v>317</v>
      </c>
      <c r="E85" s="1" t="s">
        <v>322</v>
      </c>
      <c r="F85" s="1">
        <v>1</v>
      </c>
      <c r="G85" s="1" t="s">
        <v>140</v>
      </c>
      <c r="H85" s="1">
        <v>8500</v>
      </c>
      <c r="I85" s="1"/>
    </row>
    <row r="86" spans="1:9" ht="51" x14ac:dyDescent="0.25">
      <c r="A86" s="45" t="str">
        <f t="shared" si="2"/>
        <v>CAS N° 619-2019-CG   -   Operador administrativo</v>
      </c>
      <c r="B86" s="1" t="s">
        <v>323</v>
      </c>
      <c r="C86" s="1" t="s">
        <v>325</v>
      </c>
      <c r="D86" s="1" t="s">
        <v>324</v>
      </c>
      <c r="E86" s="1" t="s">
        <v>325</v>
      </c>
      <c r="F86" s="1">
        <v>1</v>
      </c>
      <c r="G86" s="1" t="s">
        <v>140</v>
      </c>
      <c r="H86" s="1">
        <v>3000</v>
      </c>
      <c r="I86" s="1"/>
    </row>
    <row r="87" spans="1:9" ht="51" x14ac:dyDescent="0.25">
      <c r="A87" s="45" t="str">
        <f t="shared" si="2"/>
        <v>CAS N° 621-2019-CG   -   Auxiliar Administrativo</v>
      </c>
      <c r="B87" s="1" t="s">
        <v>326</v>
      </c>
      <c r="C87" s="1" t="s">
        <v>144</v>
      </c>
      <c r="D87" s="1" t="s">
        <v>324</v>
      </c>
      <c r="E87" s="1" t="s">
        <v>144</v>
      </c>
      <c r="F87" s="1">
        <v>4</v>
      </c>
      <c r="G87" s="1" t="s">
        <v>140</v>
      </c>
      <c r="H87" s="1">
        <v>2500</v>
      </c>
      <c r="I87" s="1"/>
    </row>
    <row r="88" spans="1:9" ht="63.75" x14ac:dyDescent="0.25">
      <c r="A88" s="45" t="str">
        <f t="shared" si="2"/>
        <v>CAS N° 622-2019-CG   -   Asistente de Gestión Interna y Mejora</v>
      </c>
      <c r="B88" s="1" t="s">
        <v>327</v>
      </c>
      <c r="C88" s="1" t="s">
        <v>328</v>
      </c>
      <c r="D88" s="1" t="s">
        <v>324</v>
      </c>
      <c r="E88" s="1" t="s">
        <v>328</v>
      </c>
      <c r="F88" s="1">
        <v>1</v>
      </c>
      <c r="G88" s="1" t="s">
        <v>140</v>
      </c>
      <c r="H88" s="1">
        <v>5500</v>
      </c>
      <c r="I88" s="1"/>
    </row>
    <row r="89" spans="1:9" ht="76.5" x14ac:dyDescent="0.25">
      <c r="A89" s="45" t="str">
        <f t="shared" si="2"/>
        <v>CAS N° 623-2019-CG   -   Especialista Legal - Derecho Contencioso Administrativo</v>
      </c>
      <c r="B89" s="1" t="s">
        <v>329</v>
      </c>
      <c r="C89" s="1" t="s">
        <v>330</v>
      </c>
      <c r="D89" s="1" t="s">
        <v>324</v>
      </c>
      <c r="E89" s="1" t="s">
        <v>330</v>
      </c>
      <c r="F89" s="1">
        <v>3</v>
      </c>
      <c r="G89" s="1" t="s">
        <v>140</v>
      </c>
      <c r="H89" s="1">
        <v>7500</v>
      </c>
      <c r="I89" s="1"/>
    </row>
    <row r="90" spans="1:9" ht="63.75" x14ac:dyDescent="0.25">
      <c r="A90" s="45" t="str">
        <f t="shared" si="2"/>
        <v>CAS N° 624-2019-CG   -   Especialista Legal - Derecho Civil</v>
      </c>
      <c r="B90" s="1" t="s">
        <v>331</v>
      </c>
      <c r="C90" s="1" t="s">
        <v>332</v>
      </c>
      <c r="D90" s="1" t="s">
        <v>324</v>
      </c>
      <c r="E90" s="1" t="s">
        <v>332</v>
      </c>
      <c r="F90" s="1">
        <v>1</v>
      </c>
      <c r="G90" s="1" t="s">
        <v>140</v>
      </c>
      <c r="H90" s="1">
        <v>7500</v>
      </c>
      <c r="I90" s="1"/>
    </row>
    <row r="91" spans="1:9" ht="63.75" x14ac:dyDescent="0.25">
      <c r="A91" s="45" t="str">
        <f t="shared" si="2"/>
        <v>CAS N° 625-2019-CG   -   Especialista Legal - Derecho Laboral</v>
      </c>
      <c r="B91" s="1" t="s">
        <v>333</v>
      </c>
      <c r="C91" s="1" t="s">
        <v>334</v>
      </c>
      <c r="D91" s="1" t="s">
        <v>324</v>
      </c>
      <c r="E91" s="1" t="s">
        <v>334</v>
      </c>
      <c r="F91" s="1">
        <v>1</v>
      </c>
      <c r="G91" s="1" t="s">
        <v>140</v>
      </c>
      <c r="H91" s="1">
        <v>7500</v>
      </c>
      <c r="I91" s="1"/>
    </row>
    <row r="92" spans="1:9" ht="63.75" x14ac:dyDescent="0.25">
      <c r="A92" s="45" t="str">
        <f t="shared" si="2"/>
        <v>CAS N° 626-2019-CG   -   Especialista Legal - Derecho Penal</v>
      </c>
      <c r="B92" s="1" t="s">
        <v>335</v>
      </c>
      <c r="C92" s="1" t="s">
        <v>336</v>
      </c>
      <c r="D92" s="1" t="s">
        <v>324</v>
      </c>
      <c r="E92" s="1" t="s">
        <v>336</v>
      </c>
      <c r="F92" s="1">
        <v>2</v>
      </c>
      <c r="G92" s="1" t="s">
        <v>140</v>
      </c>
      <c r="H92" s="1">
        <v>7500</v>
      </c>
      <c r="I92" s="1"/>
    </row>
    <row r="93" spans="1:9" ht="67.5" x14ac:dyDescent="0.25">
      <c r="A93" s="45" t="str">
        <f t="shared" si="2"/>
        <v>CAS N° 633-2019-CG   -   Coordinador Legal</v>
      </c>
      <c r="B93" s="1" t="s">
        <v>337</v>
      </c>
      <c r="C93" s="1" t="s">
        <v>339</v>
      </c>
      <c r="D93" s="1" t="s">
        <v>338</v>
      </c>
      <c r="E93" s="1" t="s">
        <v>339</v>
      </c>
      <c r="F93" s="1">
        <v>1</v>
      </c>
      <c r="G93" s="1" t="s">
        <v>140</v>
      </c>
      <c r="H93" s="1">
        <v>8500</v>
      </c>
      <c r="I93" s="1"/>
    </row>
    <row r="94" spans="1:9" x14ac:dyDescent="0.25">
      <c r="A94" s="45"/>
      <c r="B94" s="1"/>
      <c r="C94" s="1"/>
      <c r="D94" s="1"/>
      <c r="E94" s="1"/>
      <c r="F94" s="1"/>
      <c r="G94" s="1"/>
      <c r="H94" s="1"/>
      <c r="I94" s="1"/>
    </row>
    <row r="95" spans="1:9" x14ac:dyDescent="0.25">
      <c r="A95" s="45"/>
      <c r="B95" s="1"/>
      <c r="C95" s="1"/>
      <c r="D95" s="1"/>
      <c r="E95" s="1"/>
      <c r="F95" s="1"/>
      <c r="G95" s="1"/>
      <c r="H95" s="1"/>
      <c r="I95" s="1"/>
    </row>
    <row r="96" spans="1:9" x14ac:dyDescent="0.25">
      <c r="A96" s="45"/>
      <c r="B96" s="1"/>
      <c r="C96" s="1"/>
      <c r="D96" s="1"/>
      <c r="E96" s="1"/>
      <c r="F96" s="1"/>
      <c r="G96" s="1"/>
      <c r="H96" s="1"/>
      <c r="I96" s="1"/>
    </row>
    <row r="97" spans="1:9" x14ac:dyDescent="0.25">
      <c r="A97" s="45"/>
      <c r="B97" s="1"/>
      <c r="C97" s="1"/>
      <c r="D97" s="1"/>
      <c r="E97" s="1"/>
      <c r="F97" s="1"/>
      <c r="G97" s="1"/>
      <c r="H97" s="1"/>
      <c r="I97" s="1"/>
    </row>
    <row r="98" spans="1:9" x14ac:dyDescent="0.25">
      <c r="A98" s="44"/>
      <c r="B98" s="1"/>
      <c r="C98" s="1"/>
      <c r="D98" s="1"/>
      <c r="E98" s="1"/>
      <c r="F98" s="1"/>
      <c r="G98" s="1"/>
      <c r="H98" s="1"/>
      <c r="I9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 DE INSCRIPCIÓN</vt:lpstr>
      <vt:lpstr>Listas</vt:lpstr>
      <vt:lpstr>Hoja1</vt:lpstr>
      <vt:lpstr>'HOJA DE INSCRIPCIÓN'!Área_de_impresión</vt:lpstr>
      <vt:lpstr>CAS</vt:lpstr>
      <vt:lpstr>'HOJA DE INSCRIPCIÓN'!Títulos_a_imprimir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Enrique Begazo Revollar</dc:creator>
  <cp:lastModifiedBy>user</cp:lastModifiedBy>
  <cp:lastPrinted>2024-09-05T19:52:31Z</cp:lastPrinted>
  <dcterms:created xsi:type="dcterms:W3CDTF">2017-09-15T22:04:14Z</dcterms:created>
  <dcterms:modified xsi:type="dcterms:W3CDTF">2024-09-05T20:54:57Z</dcterms:modified>
</cp:coreProperties>
</file>